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Viec 01T-2018" sheetId="1" r:id="rId1"/>
    <sheet name="Tien 01T-2018" sheetId="2" r:id="rId2"/>
    <sheet name="Chuacodk" sheetId="3" r:id="rId3"/>
  </sheets>
  <externalReferences>
    <externalReference r:id="rId6"/>
  </externalReferences>
  <definedNames>
    <definedName name="_xlnm.Print_Area" localSheetId="1">'Tien 01T-2018'!$A$1:$T$86</definedName>
    <definedName name="_xlnm.Print_Area" localSheetId="0">'Viec 01T-2018'!$A$1:$S$86</definedName>
    <definedName name="_xlnm.Print_Titles" localSheetId="2">'Chuacodk'!$5:$6</definedName>
    <definedName name="_xlnm.Print_Titles" localSheetId="1">'Tien 01T-2018'!$8:$13</definedName>
    <definedName name="_xlnm.Print_Titles" localSheetId="0">'Viec 01T-2018'!$8:$13</definedName>
  </definedNames>
  <calcPr fullCalcOnLoad="1"/>
</workbook>
</file>

<file path=xl/sharedStrings.xml><?xml version="1.0" encoding="utf-8"?>
<sst xmlns="http://schemas.openxmlformats.org/spreadsheetml/2006/main" count="186" uniqueCount="126">
  <si>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</si>
  <si>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</si>
  <si>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</si>
  <si>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</si>
  <si>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</si>
  <si>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</si>
  <si>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</si>
  <si>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</si>
  <si>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</si>
  <si>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</si>
  <si>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</si>
  <si>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</si>
  <si>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</si>
  <si>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</si>
  <si>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</si>
  <si>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</si>
  <si>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</si>
  <si>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</si>
  <si>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</si>
  <si>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</si>
  <si>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</si>
  <si>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</si>
  <si>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</si>
  <si>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</si>
  <si>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</si>
  <si>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</si>
  <si>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</si>
  <si>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</si>
  <si>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</si>
  <si>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</si>
  <si>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</si>
  <si>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</si>
  <si>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</si>
  <si>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</si>
  <si>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</si>
  <si>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</si>
  <si>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</si>
  <si>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</si>
  <si>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</si>
  <si>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</si>
  <si>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</si>
  <si>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</si>
  <si>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</si>
  <si>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</si>
  <si>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Giảm án tồn</t>
  </si>
  <si>
    <t>Phân Loại án</t>
  </si>
  <si>
    <t>Đinh Nam Hải</t>
  </si>
  <si>
    <t>Số có điều kiện chuyển kỳ sau 2017</t>
  </si>
  <si>
    <t>Xếp loại tổng số thụ lý</t>
  </si>
  <si>
    <t>Xếp loại kết quả thi hành án</t>
  </si>
  <si>
    <t>Lệch</t>
  </si>
  <si>
    <t>Hà Nội, ngày 8 tháng 9 năm 2017</t>
  </si>
  <si>
    <r>
      <t xml:space="preserve">PHỤ LỤC II
THỐNG KÊ KẾT QUẢ THI HÀNH VỀ GIÁ TRỊ 01 THÁNG NĂM 2018
</t>
    </r>
    <r>
      <rPr>
        <i/>
        <sz val="12"/>
        <rFont val="Times New Roman"/>
        <family val="1"/>
      </rPr>
      <t>(Kèm theo Báo cáo số        /BC-TKDLCT ngày 8/11/2017 của Trung tâm Thống kê, Quản lý dữ liệu và Ứng dụng công nghệ thông tin)</t>
    </r>
  </si>
  <si>
    <r>
      <t xml:space="preserve">PHỤ LỤC I
THỐNG KÊ KẾT QUẢ THI HÀNH VỀ VIỆC 01 THÁNG NĂM 2018
</t>
    </r>
    <r>
      <rPr>
        <i/>
        <sz val="12"/>
        <rFont val="Times New Roman"/>
        <family val="1"/>
      </rPr>
      <t>(Kèm theo Báo cáo số        /BC-TKDLCT ngày 8/11/2017 của Trung tâm Thống kê, Quản lý dữ liệu và Ứng dụng công nghệ thông tin)</t>
    </r>
  </si>
  <si>
    <t>Hà Nội, ngày 8 tháng 11 năm 2017</t>
  </si>
  <si>
    <t>Năm trước chuyển sang năm 2017</t>
  </si>
  <si>
    <t>Số có điều kiện chuyển kỳ sau 2018</t>
  </si>
  <si>
    <t>An Giang</t>
  </si>
  <si>
    <t>Bạc Liêu</t>
  </si>
  <si>
    <t>Bắc Giang</t>
  </si>
  <si>
    <t>Bắc Kạn</t>
  </si>
  <si>
    <t>Bắc Ninh</t>
  </si>
  <si>
    <t>Bến Tre</t>
  </si>
  <si>
    <t>Bình Dương</t>
  </si>
  <si>
    <t>Bình Định</t>
  </si>
  <si>
    <t>Bình Phước</t>
  </si>
  <si>
    <t>Bình Thuận</t>
  </si>
  <si>
    <t>BR-Vũng Tàu</t>
  </si>
  <si>
    <t>Cà Mau</t>
  </si>
  <si>
    <t>Cao Bằng</t>
  </si>
  <si>
    <t>Cần Thơ</t>
  </si>
  <si>
    <t>Đà Nẵng</t>
  </si>
  <si>
    <t>Đắk Lắc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</si>
  <si>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</si>
  <si>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</si>
  <si>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</si>
  <si>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</si>
  <si>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</si>
  <si>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</si>
  <si>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</si>
  <si>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</si>
  <si>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</si>
  <si>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</si>
  <si>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</si>
  <si>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</si>
  <si>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Hòa Bình</t>
  </si>
  <si>
    <t>Hồ Chí Minh</t>
  </si>
  <si>
    <t>Hưng Yên</t>
  </si>
  <si>
    <t>Kiên Giang</t>
  </si>
  <si>
    <t>Kon Tum</t>
  </si>
  <si>
    <t>Khánh Hòa</t>
  </si>
  <si>
    <t>Lai Châu</t>
  </si>
  <si>
    <t>Lạng Sơn</t>
  </si>
  <si>
    <t>Lào Cai</t>
  </si>
  <si>
    <t>Lâm Đồng</t>
  </si>
  <si>
    <t>Long An</t>
  </si>
  <si>
    <t>Nam Định</t>
  </si>
  <si>
    <t>Ninh Bình</t>
  </si>
  <si>
    <t>Ninh Thuận</t>
  </si>
  <si>
    <t>Nghệ An</t>
  </si>
  <si>
    <t>Phú Thọ</t>
  </si>
  <si>
    <t>Phú Yên</t>
  </si>
  <si>
    <t>Quảng Bình</t>
  </si>
  <si>
    <t>Quảng Nam</t>
  </si>
  <si>
    <t>Quảng Ninh</t>
  </si>
  <si>
    <t>Quảng Ngãi</t>
  </si>
  <si>
    <t>Quảng Trị</t>
  </si>
  <si>
    <t>Sóc Trăng</t>
  </si>
  <si>
    <t>Sơn La</t>
  </si>
  <si>
    <t>Tây Ninh</t>
  </si>
  <si>
    <t>Tiền Giang</t>
  </si>
  <si>
    <t>TT Huế</t>
  </si>
  <si>
    <t>Tuyên Quang</t>
  </si>
  <si>
    <t>Thái Bình</t>
  </si>
  <si>
    <t>Thái Nguyên</t>
  </si>
  <si>
    <t>Thanh Hóa</t>
  </si>
  <si>
    <t>Trà Vinh</t>
  </si>
  <si>
    <t>Vĩnh Long</t>
  </si>
  <si>
    <t>Vĩnh Phúc</t>
  </si>
  <si>
    <t>Yên Bái</t>
  </si>
  <si>
    <t>Số chưa có điều kiện thi hành</t>
  </si>
  <si>
    <t>01-2018</t>
  </si>
  <si>
    <t>12-2017</t>
  </si>
  <si>
    <t>Tăng giảm</t>
  </si>
  <si>
    <t>TRUNG TÂM THỐNG KÊ, QUẢN LÝ DỮ LIỆU VÀ ỨNG DỤNG CÔNG NGHỆ THÔNGTIN</t>
  </si>
  <si>
    <t>Đơn vị tính: việc và 1.000 đồng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</si>
</sst>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  <numFmt numFmtId="197" formatCode="#,##0_ ;\-#,##0\ "/>
  </numFmts>
  <fonts count="67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2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3" fillId="27" borderId="1" applyNumberFormat="0" applyAlignment="0" applyProtection="0"/>
    <xf numFmtId="0" fontId="15" fillId="0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4" fillId="28" borderId="2" applyNumberFormat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6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1" applyNumberFormat="0" applyAlignment="0" applyProtection="0"/>
    <xf numFmtId="10" fontId="16" fillId="30" borderId="8" applyNumberFormat="0" applyBorder="0" applyAlignment="0" applyProtection="0"/>
    <xf numFmtId="0" fontId="61" fillId="0" borderId="9" applyNumberFormat="0" applyFill="0" applyAlignment="0" applyProtection="0"/>
    <xf numFmtId="0" fontId="20" fillId="0" borderId="10">
      <alignment/>
      <protection/>
    </xf>
    <xf numFmtId="0" fontId="62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3" fillId="27" borderId="12" applyNumberFormat="0" applyAlignment="0" applyProtection="0"/>
    <xf numFmtId="9" fontId="5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181" fontId="24" fillId="0" borderId="13">
      <alignment horizontal="center"/>
      <protection/>
    </xf>
    <xf numFmtId="182" fontId="24" fillId="0" borderId="0">
      <alignment/>
      <protection/>
    </xf>
    <xf numFmtId="183" fontId="24" fillId="0" borderId="8">
      <alignment/>
      <protection/>
    </xf>
    <xf numFmtId="0" fontId="66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59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2" fontId="32" fillId="0" borderId="15" xfId="60" applyNumberFormat="1" applyFont="1" applyFill="1" applyBorder="1" applyAlignment="1" applyProtection="1">
      <alignment horizontal="center" wrapText="1"/>
      <protection/>
    </xf>
    <xf numFmtId="3" fontId="32" fillId="0" borderId="8" xfId="90" applyNumberFormat="1" applyFont="1" applyFill="1" applyBorder="1" applyAlignment="1">
      <alignment horizontal="right" wrapText="1"/>
      <protection/>
    </xf>
    <xf numFmtId="10" fontId="32" fillId="0" borderId="8" xfId="97" applyNumberFormat="1" applyFont="1" applyFill="1" applyBorder="1" applyAlignment="1">
      <alignment horizontal="center" wrapText="1"/>
    </xf>
    <xf numFmtId="172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195" fontId="3" fillId="0" borderId="0" xfId="57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195" fontId="3" fillId="0" borderId="0" xfId="90" applyNumberFormat="1" applyFont="1" applyFill="1" applyAlignment="1">
      <alignment/>
      <protection/>
    </xf>
    <xf numFmtId="195" fontId="3" fillId="0" borderId="0" xfId="57" applyNumberFormat="1" applyFont="1" applyFill="1" applyAlignment="1">
      <alignment/>
    </xf>
    <xf numFmtId="172" fontId="3" fillId="0" borderId="0" xfId="90" applyNumberFormat="1" applyFont="1" applyFill="1">
      <alignment/>
      <protection/>
    </xf>
    <xf numFmtId="9" fontId="3" fillId="0" borderId="0" xfId="94" applyNumberFormat="1" applyFont="1" applyFill="1" applyAlignment="1">
      <alignment/>
    </xf>
    <xf numFmtId="195" fontId="0" fillId="0" borderId="0" xfId="57" applyNumberFormat="1" applyFont="1" applyAlignment="1">
      <alignment/>
    </xf>
    <xf numFmtId="0" fontId="0" fillId="0" borderId="8" xfId="0" applyBorder="1" applyAlignment="1">
      <alignment/>
    </xf>
    <xf numFmtId="195" fontId="4" fillId="0" borderId="8" xfId="57" applyNumberFormat="1" applyFont="1" applyBorder="1" applyAlignment="1">
      <alignment horizontal="center" vertical="center" wrapText="1"/>
    </xf>
    <xf numFmtId="49" fontId="4" fillId="0" borderId="8" xfId="57" applyNumberFormat="1" applyFont="1" applyBorder="1" applyAlignment="1">
      <alignment horizontal="center" vertical="center" wrapText="1"/>
    </xf>
    <xf numFmtId="49" fontId="4" fillId="0" borderId="16" xfId="57" applyNumberFormat="1" applyFont="1" applyBorder="1" applyAlignment="1">
      <alignment horizontal="center" vertical="center" wrapText="1"/>
    </xf>
    <xf numFmtId="195" fontId="5" fillId="0" borderId="8" xfId="57" applyNumberFormat="1" applyFont="1" applyBorder="1" applyAlignment="1">
      <alignment wrapText="1"/>
    </xf>
    <xf numFmtId="197" fontId="5" fillId="0" borderId="8" xfId="57" applyNumberFormat="1" applyFont="1" applyBorder="1" applyAlignment="1">
      <alignment/>
    </xf>
    <xf numFmtId="195" fontId="5" fillId="0" borderId="8" xfId="57" applyNumberFormat="1" applyFont="1" applyBorder="1" applyAlignment="1">
      <alignment/>
    </xf>
    <xf numFmtId="197" fontId="5" fillId="0" borderId="8" xfId="57" applyNumberFormat="1" applyFont="1" applyBorder="1" applyAlignment="1">
      <alignment horizontal="right"/>
    </xf>
    <xf numFmtId="0" fontId="4" fillId="0" borderId="17" xfId="90" applyFont="1" applyFill="1" applyBorder="1" applyAlignment="1">
      <alignment horizontal="center" vertical="center" wrapText="1"/>
      <protection/>
    </xf>
    <xf numFmtId="0" fontId="4" fillId="0" borderId="18" xfId="90" applyFont="1" applyFill="1" applyBorder="1" applyAlignment="1">
      <alignment horizontal="center" vertical="center" wrapText="1"/>
      <protection/>
    </xf>
    <xf numFmtId="0" fontId="4" fillId="0" borderId="15" xfId="90" applyFont="1" applyFill="1" applyBorder="1" applyAlignment="1">
      <alignment horizontal="center" vertical="center" wrapText="1"/>
      <protection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19" xfId="90" applyNumberFormat="1" applyFont="1" applyFill="1" applyBorder="1" applyAlignment="1">
      <alignment horizontal="center"/>
      <protection/>
    </xf>
    <xf numFmtId="49" fontId="5" fillId="0" borderId="17" xfId="90" applyNumberFormat="1" applyFont="1" applyFill="1" applyBorder="1" applyAlignment="1" applyProtection="1">
      <alignment horizontal="center" vertical="center" wrapText="1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20" xfId="90" applyFont="1" applyFill="1" applyBorder="1" applyAlignment="1">
      <alignment horizontal="center"/>
      <protection/>
    </xf>
    <xf numFmtId="0" fontId="4" fillId="0" borderId="8" xfId="90" applyFont="1" applyFill="1" applyBorder="1" applyAlignment="1">
      <alignment horizontal="center" vertical="center" wrapText="1"/>
      <protection/>
    </xf>
    <xf numFmtId="49" fontId="4" fillId="0" borderId="8" xfId="90" applyNumberFormat="1" applyFont="1" applyFill="1" applyBorder="1" applyAlignment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49" fontId="0" fillId="0" borderId="19" xfId="90" applyNumberFormat="1" applyFont="1" applyFill="1" applyBorder="1" applyAlignment="1">
      <alignment horizontal="center"/>
      <protection/>
    </xf>
    <xf numFmtId="195" fontId="4" fillId="0" borderId="8" xfId="57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195" fontId="0" fillId="0" borderId="19" xfId="57" applyNumberFormat="1" applyFont="1" applyBorder="1" applyAlignment="1">
      <alignment horizontal="center"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omma" xfId="57"/>
    <cellStyle name="Comma [0]" xfId="58"/>
    <cellStyle name="Comma 2" xfId="59"/>
    <cellStyle name="Comma 2 2" xfId="60"/>
    <cellStyle name="Comma 2 3" xfId="61"/>
    <cellStyle name="Comma 3" xfId="62"/>
    <cellStyle name="Comma 4" xfId="63"/>
    <cellStyle name="Comma 5" xfId="64"/>
    <cellStyle name="Comma0" xfId="65"/>
    <cellStyle name="Currency" xfId="66"/>
    <cellStyle name="Currency [0]" xfId="67"/>
    <cellStyle name="Currency0" xfId="68"/>
    <cellStyle name="Check Cell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itle" xfId="101"/>
    <cellStyle name="Total" xfId="102"/>
    <cellStyle name="th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38100</xdr:rowOff>
    </xdr:from>
    <xdr:to>
      <xdr:col>3</xdr:col>
      <xdr:colOff>371475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885825" y="647700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1.%20Tong%20hop%2001T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01T-2018"/>
      <sheetName val="Tien 01T-2018"/>
    </sheetNames>
    <sheetDataSet>
      <sheetData sheetId="1">
        <row r="15">
          <cell r="B15" t="str">
            <v>An Giang</v>
          </cell>
          <cell r="C15">
            <v>8742</v>
          </cell>
          <cell r="F15">
            <v>5</v>
          </cell>
          <cell r="G15">
            <v>1</v>
          </cell>
          <cell r="H15">
            <v>8737</v>
          </cell>
          <cell r="I15">
            <v>4998</v>
          </cell>
          <cell r="J15">
            <v>523</v>
          </cell>
          <cell r="K15">
            <v>17</v>
          </cell>
          <cell r="L15">
            <v>4253</v>
          </cell>
          <cell r="M15">
            <v>165</v>
          </cell>
          <cell r="N15">
            <v>5</v>
          </cell>
          <cell r="O15">
            <v>0</v>
          </cell>
          <cell r="P15">
            <v>35</v>
          </cell>
          <cell r="Q15">
            <v>3739</v>
          </cell>
        </row>
        <row r="16">
          <cell r="B16" t="str">
            <v>Bạc Liêu</v>
          </cell>
          <cell r="C16">
            <v>5415</v>
          </cell>
          <cell r="F16">
            <v>7</v>
          </cell>
          <cell r="G16">
            <v>0</v>
          </cell>
          <cell r="H16">
            <v>5408</v>
          </cell>
          <cell r="I16">
            <v>3677</v>
          </cell>
          <cell r="J16">
            <v>503</v>
          </cell>
          <cell r="K16">
            <v>6</v>
          </cell>
          <cell r="L16">
            <v>3140</v>
          </cell>
          <cell r="M16">
            <v>10</v>
          </cell>
          <cell r="N16">
            <v>5</v>
          </cell>
          <cell r="O16">
            <v>1</v>
          </cell>
          <cell r="P16">
            <v>12</v>
          </cell>
          <cell r="Q16">
            <v>1731</v>
          </cell>
        </row>
        <row r="17">
          <cell r="B17" t="str">
            <v>Bắc Giang</v>
          </cell>
          <cell r="C17">
            <v>5557</v>
          </cell>
          <cell r="F17">
            <v>15</v>
          </cell>
          <cell r="G17">
            <v>6</v>
          </cell>
          <cell r="H17">
            <v>5542</v>
          </cell>
          <cell r="I17">
            <v>2712</v>
          </cell>
          <cell r="J17">
            <v>654</v>
          </cell>
          <cell r="K17">
            <v>39</v>
          </cell>
          <cell r="L17">
            <v>1912</v>
          </cell>
          <cell r="M17">
            <v>75</v>
          </cell>
          <cell r="N17">
            <v>3</v>
          </cell>
          <cell r="O17">
            <v>0</v>
          </cell>
          <cell r="P17">
            <v>29</v>
          </cell>
          <cell r="Q17">
            <v>2830</v>
          </cell>
        </row>
        <row r="18">
          <cell r="B18" t="str">
            <v>Bắc Kạn</v>
          </cell>
          <cell r="C18">
            <v>831</v>
          </cell>
          <cell r="F18">
            <v>8</v>
          </cell>
          <cell r="G18">
            <v>0</v>
          </cell>
          <cell r="H18">
            <v>823</v>
          </cell>
          <cell r="I18">
            <v>319</v>
          </cell>
          <cell r="J18">
            <v>131</v>
          </cell>
          <cell r="K18">
            <v>1</v>
          </cell>
          <cell r="L18">
            <v>182</v>
          </cell>
          <cell r="M18">
            <v>3</v>
          </cell>
          <cell r="N18">
            <v>0</v>
          </cell>
          <cell r="O18">
            <v>0</v>
          </cell>
          <cell r="P18">
            <v>2</v>
          </cell>
          <cell r="Q18">
            <v>504</v>
          </cell>
        </row>
        <row r="19">
          <cell r="B19" t="str">
            <v>Bắc Ninh</v>
          </cell>
          <cell r="C19">
            <v>2980</v>
          </cell>
          <cell r="F19">
            <v>4</v>
          </cell>
          <cell r="G19">
            <v>0</v>
          </cell>
          <cell r="H19">
            <v>2976</v>
          </cell>
          <cell r="I19">
            <v>1685</v>
          </cell>
          <cell r="J19">
            <v>500</v>
          </cell>
          <cell r="K19">
            <v>3</v>
          </cell>
          <cell r="L19">
            <v>1138</v>
          </cell>
          <cell r="M19">
            <v>35</v>
          </cell>
          <cell r="N19">
            <v>3</v>
          </cell>
          <cell r="O19">
            <v>0</v>
          </cell>
          <cell r="P19">
            <v>6</v>
          </cell>
          <cell r="Q19">
            <v>1291</v>
          </cell>
        </row>
        <row r="20">
          <cell r="B20" t="str">
            <v>Bến Tre</v>
          </cell>
          <cell r="C20">
            <v>7775</v>
          </cell>
          <cell r="F20">
            <v>6</v>
          </cell>
          <cell r="G20">
            <v>0</v>
          </cell>
          <cell r="H20">
            <v>7769</v>
          </cell>
          <cell r="I20">
            <v>5023</v>
          </cell>
          <cell r="J20">
            <v>560</v>
          </cell>
          <cell r="K20">
            <v>11</v>
          </cell>
          <cell r="L20">
            <v>4311</v>
          </cell>
          <cell r="M20">
            <v>122</v>
          </cell>
          <cell r="N20">
            <v>4</v>
          </cell>
          <cell r="O20">
            <v>0</v>
          </cell>
          <cell r="P20">
            <v>15</v>
          </cell>
          <cell r="Q20">
            <v>2746</v>
          </cell>
        </row>
        <row r="21">
          <cell r="B21" t="str">
            <v>Bình Dương</v>
          </cell>
          <cell r="C21">
            <v>11488</v>
          </cell>
          <cell r="F21">
            <v>18</v>
          </cell>
          <cell r="G21">
            <v>0</v>
          </cell>
          <cell r="H21">
            <v>11470</v>
          </cell>
          <cell r="I21">
            <v>8313</v>
          </cell>
          <cell r="J21">
            <v>1036</v>
          </cell>
          <cell r="K21">
            <v>52</v>
          </cell>
          <cell r="L21">
            <v>6790</v>
          </cell>
          <cell r="M21">
            <v>330</v>
          </cell>
          <cell r="N21">
            <v>23</v>
          </cell>
          <cell r="O21">
            <v>0</v>
          </cell>
          <cell r="P21">
            <v>82</v>
          </cell>
          <cell r="Q21">
            <v>3157</v>
          </cell>
        </row>
        <row r="22">
          <cell r="B22" t="str">
            <v>Bình Định</v>
          </cell>
          <cell r="C22">
            <v>4304</v>
          </cell>
          <cell r="F22">
            <v>0</v>
          </cell>
          <cell r="G22">
            <v>0</v>
          </cell>
          <cell r="H22">
            <v>4304</v>
          </cell>
          <cell r="I22">
            <v>1848</v>
          </cell>
          <cell r="J22">
            <v>327</v>
          </cell>
          <cell r="K22">
            <v>1</v>
          </cell>
          <cell r="L22">
            <v>1465</v>
          </cell>
          <cell r="M22">
            <v>23</v>
          </cell>
          <cell r="N22">
            <v>16</v>
          </cell>
          <cell r="O22">
            <v>0</v>
          </cell>
          <cell r="P22">
            <v>16</v>
          </cell>
          <cell r="Q22">
            <v>2456</v>
          </cell>
        </row>
        <row r="23">
          <cell r="B23" t="str">
            <v>Bình Phước</v>
          </cell>
          <cell r="C23">
            <v>6911</v>
          </cell>
          <cell r="F23">
            <v>29</v>
          </cell>
          <cell r="G23">
            <v>0</v>
          </cell>
          <cell r="H23">
            <v>6882</v>
          </cell>
          <cell r="I23">
            <v>3822</v>
          </cell>
          <cell r="J23">
            <v>380</v>
          </cell>
          <cell r="K23">
            <v>22</v>
          </cell>
          <cell r="L23">
            <v>3253</v>
          </cell>
          <cell r="M23">
            <v>123</v>
          </cell>
          <cell r="N23">
            <v>5</v>
          </cell>
          <cell r="O23">
            <v>0</v>
          </cell>
          <cell r="P23">
            <v>39</v>
          </cell>
          <cell r="Q23">
            <v>3060</v>
          </cell>
        </row>
        <row r="24">
          <cell r="B24" t="str">
            <v>Bình Thuận</v>
          </cell>
          <cell r="C24">
            <v>8359</v>
          </cell>
          <cell r="F24">
            <v>15</v>
          </cell>
          <cell r="G24">
            <v>0</v>
          </cell>
          <cell r="H24">
            <v>8344</v>
          </cell>
          <cell r="I24">
            <v>5200</v>
          </cell>
          <cell r="J24">
            <v>674</v>
          </cell>
          <cell r="K24">
            <v>45</v>
          </cell>
          <cell r="L24">
            <v>4305</v>
          </cell>
          <cell r="M24">
            <v>33</v>
          </cell>
          <cell r="N24">
            <v>54</v>
          </cell>
          <cell r="O24">
            <v>0</v>
          </cell>
          <cell r="P24">
            <v>89</v>
          </cell>
          <cell r="Q24">
            <v>3144</v>
          </cell>
        </row>
        <row r="25">
          <cell r="B25" t="str">
            <v>BR-Vũng Tàu</v>
          </cell>
          <cell r="C25">
            <v>6579</v>
          </cell>
          <cell r="F25">
            <v>3</v>
          </cell>
          <cell r="G25">
            <v>1</v>
          </cell>
          <cell r="H25">
            <v>6576</v>
          </cell>
          <cell r="I25">
            <v>3668</v>
          </cell>
          <cell r="J25">
            <v>605</v>
          </cell>
          <cell r="K25">
            <v>50</v>
          </cell>
          <cell r="L25">
            <v>2909</v>
          </cell>
          <cell r="M25">
            <v>87</v>
          </cell>
          <cell r="N25">
            <v>9</v>
          </cell>
          <cell r="O25">
            <v>0</v>
          </cell>
          <cell r="P25">
            <v>8</v>
          </cell>
          <cell r="Q25">
            <v>2908</v>
          </cell>
        </row>
        <row r="26">
          <cell r="B26" t="str">
            <v>Cà Mau</v>
          </cell>
          <cell r="C26">
            <v>8718</v>
          </cell>
          <cell r="F26">
            <v>6</v>
          </cell>
          <cell r="G26">
            <v>0</v>
          </cell>
          <cell r="H26">
            <v>8712</v>
          </cell>
          <cell r="I26">
            <v>4668</v>
          </cell>
          <cell r="J26">
            <v>367</v>
          </cell>
          <cell r="K26">
            <v>5</v>
          </cell>
          <cell r="L26">
            <v>4181</v>
          </cell>
          <cell r="M26">
            <v>76</v>
          </cell>
          <cell r="N26">
            <v>8</v>
          </cell>
          <cell r="O26">
            <v>0</v>
          </cell>
          <cell r="P26">
            <v>31</v>
          </cell>
          <cell r="Q26">
            <v>4044</v>
          </cell>
        </row>
        <row r="27">
          <cell r="B27" t="str">
            <v>Cao Bằng</v>
          </cell>
          <cell r="C27">
            <v>829</v>
          </cell>
          <cell r="F27">
            <v>0</v>
          </cell>
          <cell r="G27">
            <v>0</v>
          </cell>
          <cell r="H27">
            <v>829</v>
          </cell>
          <cell r="I27">
            <v>432</v>
          </cell>
          <cell r="J27">
            <v>151</v>
          </cell>
          <cell r="K27">
            <v>8</v>
          </cell>
          <cell r="L27">
            <v>263</v>
          </cell>
          <cell r="M27">
            <v>1</v>
          </cell>
          <cell r="N27">
            <v>0</v>
          </cell>
          <cell r="O27">
            <v>0</v>
          </cell>
          <cell r="P27">
            <v>9</v>
          </cell>
          <cell r="Q27">
            <v>397</v>
          </cell>
        </row>
        <row r="28">
          <cell r="B28" t="str">
            <v>Cần Thơ</v>
          </cell>
          <cell r="C28">
            <v>7565</v>
          </cell>
          <cell r="F28">
            <v>8</v>
          </cell>
          <cell r="G28">
            <v>0</v>
          </cell>
          <cell r="H28">
            <v>7557</v>
          </cell>
          <cell r="I28">
            <v>4419</v>
          </cell>
          <cell r="J28">
            <v>498</v>
          </cell>
          <cell r="K28">
            <v>11</v>
          </cell>
          <cell r="L28">
            <v>3697</v>
          </cell>
          <cell r="M28">
            <v>93</v>
          </cell>
          <cell r="N28">
            <v>20</v>
          </cell>
          <cell r="O28">
            <v>2</v>
          </cell>
          <cell r="P28">
            <v>98</v>
          </cell>
          <cell r="Q28">
            <v>3138</v>
          </cell>
        </row>
        <row r="29">
          <cell r="B29" t="str">
            <v>Đà Nẵng</v>
          </cell>
          <cell r="C29">
            <v>6362</v>
          </cell>
          <cell r="F29">
            <v>7</v>
          </cell>
          <cell r="G29">
            <v>0</v>
          </cell>
          <cell r="H29">
            <v>6355</v>
          </cell>
          <cell r="I29">
            <v>3012</v>
          </cell>
          <cell r="J29">
            <v>284</v>
          </cell>
          <cell r="K29">
            <v>20</v>
          </cell>
          <cell r="L29">
            <v>2623</v>
          </cell>
          <cell r="M29">
            <v>35</v>
          </cell>
          <cell r="N29">
            <v>16</v>
          </cell>
          <cell r="O29">
            <v>0</v>
          </cell>
          <cell r="P29">
            <v>34</v>
          </cell>
          <cell r="Q29">
            <v>3343</v>
          </cell>
        </row>
        <row r="30">
          <cell r="B30" t="str">
            <v>Đắk Lắc</v>
          </cell>
          <cell r="C30">
            <v>7836</v>
          </cell>
          <cell r="F30">
            <v>5</v>
          </cell>
          <cell r="G30">
            <v>0</v>
          </cell>
          <cell r="H30">
            <v>7831</v>
          </cell>
          <cell r="I30">
            <v>4209</v>
          </cell>
          <cell r="J30">
            <v>1181</v>
          </cell>
          <cell r="K30">
            <v>34</v>
          </cell>
          <cell r="L30">
            <v>2904</v>
          </cell>
          <cell r="M30">
            <v>68</v>
          </cell>
          <cell r="N30">
            <v>17</v>
          </cell>
          <cell r="O30">
            <v>0</v>
          </cell>
          <cell r="P30">
            <v>5</v>
          </cell>
          <cell r="Q30">
            <v>3622</v>
          </cell>
        </row>
        <row r="31">
          <cell r="B31" t="str">
            <v>Đắk Nông</v>
          </cell>
          <cell r="C31">
            <v>2794</v>
          </cell>
          <cell r="F31">
            <v>0</v>
          </cell>
          <cell r="G31">
            <v>0</v>
          </cell>
          <cell r="H31">
            <v>2794</v>
          </cell>
          <cell r="I31">
            <v>1437</v>
          </cell>
          <cell r="J31">
            <v>105</v>
          </cell>
          <cell r="K31">
            <v>4</v>
          </cell>
          <cell r="L31">
            <v>1245</v>
          </cell>
          <cell r="M31">
            <v>80</v>
          </cell>
          <cell r="N31">
            <v>2</v>
          </cell>
          <cell r="O31">
            <v>0</v>
          </cell>
          <cell r="P31">
            <v>1</v>
          </cell>
          <cell r="Q31">
            <v>1357</v>
          </cell>
        </row>
        <row r="32">
          <cell r="B32" t="str">
            <v>Điện Biên</v>
          </cell>
          <cell r="C32">
            <v>790</v>
          </cell>
          <cell r="F32">
            <v>8</v>
          </cell>
          <cell r="G32">
            <v>0</v>
          </cell>
          <cell r="H32">
            <v>782</v>
          </cell>
          <cell r="I32">
            <v>366</v>
          </cell>
          <cell r="J32">
            <v>143</v>
          </cell>
          <cell r="K32">
            <v>3</v>
          </cell>
          <cell r="L32">
            <v>219</v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  <cell r="Q32">
            <v>416</v>
          </cell>
        </row>
        <row r="33">
          <cell r="B33" t="str">
            <v>Đồng Nai</v>
          </cell>
          <cell r="C33">
            <v>14274</v>
          </cell>
          <cell r="F33">
            <v>23</v>
          </cell>
          <cell r="G33">
            <v>4</v>
          </cell>
          <cell r="H33">
            <v>14251</v>
          </cell>
          <cell r="I33">
            <v>7898</v>
          </cell>
          <cell r="J33">
            <v>1097</v>
          </cell>
          <cell r="K33">
            <v>31</v>
          </cell>
          <cell r="L33">
            <v>6506</v>
          </cell>
          <cell r="M33">
            <v>231</v>
          </cell>
          <cell r="N33">
            <v>20</v>
          </cell>
          <cell r="O33">
            <v>0</v>
          </cell>
          <cell r="P33">
            <v>13</v>
          </cell>
          <cell r="Q33">
            <v>6353</v>
          </cell>
        </row>
        <row r="34">
          <cell r="B34" t="str">
            <v>Đồng Tháp</v>
          </cell>
          <cell r="C34">
            <v>9334</v>
          </cell>
          <cell r="F34">
            <v>10</v>
          </cell>
          <cell r="G34">
            <v>0</v>
          </cell>
          <cell r="H34">
            <v>9324</v>
          </cell>
          <cell r="I34">
            <v>4802</v>
          </cell>
          <cell r="J34">
            <v>1234</v>
          </cell>
          <cell r="K34">
            <v>12</v>
          </cell>
          <cell r="L34">
            <v>3414</v>
          </cell>
          <cell r="M34">
            <v>117</v>
          </cell>
          <cell r="N34">
            <v>6</v>
          </cell>
          <cell r="O34">
            <v>0</v>
          </cell>
          <cell r="P34">
            <v>19</v>
          </cell>
          <cell r="Q34">
            <v>4522</v>
          </cell>
        </row>
        <row r="35">
          <cell r="B35" t="str">
            <v>Gia Lai</v>
          </cell>
          <cell r="C35">
            <v>6627</v>
          </cell>
          <cell r="F35">
            <v>0</v>
          </cell>
          <cell r="G35">
            <v>2</v>
          </cell>
          <cell r="H35">
            <v>6627</v>
          </cell>
          <cell r="I35">
            <v>3259</v>
          </cell>
          <cell r="J35">
            <v>464</v>
          </cell>
          <cell r="K35">
            <v>13</v>
          </cell>
          <cell r="L35">
            <v>2702</v>
          </cell>
          <cell r="M35">
            <v>57</v>
          </cell>
          <cell r="N35">
            <v>10</v>
          </cell>
          <cell r="O35">
            <v>3</v>
          </cell>
          <cell r="P35">
            <v>10</v>
          </cell>
          <cell r="Q35">
            <v>3368</v>
          </cell>
        </row>
        <row r="36">
          <cell r="B36" t="str">
            <v>Hà Giang</v>
          </cell>
          <cell r="C36">
            <v>880</v>
          </cell>
          <cell r="F36">
            <v>0</v>
          </cell>
          <cell r="G36">
            <v>0</v>
          </cell>
          <cell r="H36">
            <v>880</v>
          </cell>
          <cell r="I36">
            <v>482</v>
          </cell>
          <cell r="J36">
            <v>225</v>
          </cell>
          <cell r="K36">
            <v>1</v>
          </cell>
          <cell r="L36">
            <v>220</v>
          </cell>
          <cell r="M36">
            <v>19</v>
          </cell>
          <cell r="N36">
            <v>1</v>
          </cell>
          <cell r="O36">
            <v>0</v>
          </cell>
          <cell r="P36">
            <v>16</v>
          </cell>
          <cell r="Q36">
            <v>398</v>
          </cell>
        </row>
        <row r="37">
          <cell r="B37" t="str">
            <v>Hà Nam</v>
          </cell>
          <cell r="C37">
            <v>1235</v>
          </cell>
          <cell r="F37">
            <v>1</v>
          </cell>
          <cell r="G37">
            <v>0</v>
          </cell>
          <cell r="H37">
            <v>1234</v>
          </cell>
          <cell r="I37">
            <v>496</v>
          </cell>
          <cell r="J37">
            <v>132</v>
          </cell>
          <cell r="K37">
            <v>2</v>
          </cell>
          <cell r="L37">
            <v>355</v>
          </cell>
          <cell r="M37">
            <v>0</v>
          </cell>
          <cell r="N37">
            <v>2</v>
          </cell>
          <cell r="O37">
            <v>0</v>
          </cell>
          <cell r="P37">
            <v>5</v>
          </cell>
          <cell r="Q37">
            <v>738</v>
          </cell>
        </row>
        <row r="38">
          <cell r="B38" t="str">
            <v>Hà Nội</v>
          </cell>
          <cell r="C38">
            <v>21160</v>
          </cell>
          <cell r="F38">
            <v>44</v>
          </cell>
          <cell r="G38">
            <v>0</v>
          </cell>
          <cell r="H38">
            <v>21116</v>
          </cell>
          <cell r="I38">
            <v>11077</v>
          </cell>
          <cell r="J38">
            <v>1392</v>
          </cell>
          <cell r="K38">
            <v>89</v>
          </cell>
          <cell r="L38">
            <v>9470</v>
          </cell>
          <cell r="M38">
            <v>56</v>
          </cell>
          <cell r="N38">
            <v>35</v>
          </cell>
          <cell r="O38">
            <v>1</v>
          </cell>
          <cell r="P38">
            <v>34</v>
          </cell>
          <cell r="Q38">
            <v>10039</v>
          </cell>
        </row>
        <row r="39">
          <cell r="B39" t="str">
            <v>Hà Tĩnh</v>
          </cell>
          <cell r="C39">
            <v>1370</v>
          </cell>
          <cell r="F39">
            <v>2</v>
          </cell>
          <cell r="G39">
            <v>0</v>
          </cell>
          <cell r="H39">
            <v>1368</v>
          </cell>
          <cell r="I39">
            <v>738</v>
          </cell>
          <cell r="J39">
            <v>294</v>
          </cell>
          <cell r="K39">
            <v>1</v>
          </cell>
          <cell r="L39">
            <v>429</v>
          </cell>
          <cell r="M39">
            <v>6</v>
          </cell>
          <cell r="N39">
            <v>0</v>
          </cell>
          <cell r="O39">
            <v>0</v>
          </cell>
          <cell r="P39">
            <v>8</v>
          </cell>
          <cell r="Q39">
            <v>630</v>
          </cell>
        </row>
        <row r="40">
          <cell r="B40" t="str">
            <v>Hải Dương</v>
          </cell>
          <cell r="C40">
            <v>4148</v>
          </cell>
          <cell r="F40">
            <v>10</v>
          </cell>
          <cell r="G40">
            <v>0</v>
          </cell>
          <cell r="H40">
            <v>4138</v>
          </cell>
          <cell r="I40">
            <v>2568</v>
          </cell>
          <cell r="J40">
            <v>682</v>
          </cell>
          <cell r="K40">
            <v>6</v>
          </cell>
          <cell r="L40">
            <v>1833</v>
          </cell>
          <cell r="M40">
            <v>0</v>
          </cell>
          <cell r="N40">
            <v>6</v>
          </cell>
          <cell r="O40">
            <v>0</v>
          </cell>
          <cell r="P40">
            <v>41</v>
          </cell>
          <cell r="Q40">
            <v>1570</v>
          </cell>
        </row>
        <row r="41">
          <cell r="B41" t="str">
            <v>Hải Phòng</v>
          </cell>
          <cell r="C41">
            <v>9208</v>
          </cell>
          <cell r="F41">
            <v>6</v>
          </cell>
          <cell r="G41">
            <v>0</v>
          </cell>
          <cell r="H41">
            <v>9202</v>
          </cell>
          <cell r="I41">
            <v>3443</v>
          </cell>
          <cell r="J41">
            <v>434</v>
          </cell>
          <cell r="K41">
            <v>22</v>
          </cell>
          <cell r="L41">
            <v>2966</v>
          </cell>
          <cell r="M41">
            <v>6</v>
          </cell>
          <cell r="N41">
            <v>5</v>
          </cell>
          <cell r="O41">
            <v>0</v>
          </cell>
          <cell r="P41">
            <v>10</v>
          </cell>
          <cell r="Q41">
            <v>5759</v>
          </cell>
        </row>
        <row r="42">
          <cell r="B42" t="str">
            <v>Hậu Giang</v>
          </cell>
          <cell r="C42">
            <v>4456</v>
          </cell>
          <cell r="F42">
            <v>1</v>
          </cell>
          <cell r="G42">
            <v>0</v>
          </cell>
          <cell r="H42">
            <v>4455</v>
          </cell>
          <cell r="I42">
            <v>2860</v>
          </cell>
          <cell r="J42">
            <v>309</v>
          </cell>
          <cell r="K42">
            <v>13</v>
          </cell>
          <cell r="L42">
            <v>2488</v>
          </cell>
          <cell r="M42">
            <v>32</v>
          </cell>
          <cell r="N42">
            <v>3</v>
          </cell>
          <cell r="O42">
            <v>0</v>
          </cell>
          <cell r="P42">
            <v>15</v>
          </cell>
          <cell r="Q42">
            <v>1595</v>
          </cell>
        </row>
        <row r="43">
          <cell r="B43" t="str">
            <v>Hòa Bình</v>
          </cell>
          <cell r="C43">
            <v>1192</v>
          </cell>
          <cell r="F43">
            <v>2</v>
          </cell>
          <cell r="G43">
            <v>0</v>
          </cell>
          <cell r="H43">
            <v>1190</v>
          </cell>
          <cell r="I43">
            <v>665</v>
          </cell>
          <cell r="J43">
            <v>286</v>
          </cell>
          <cell r="K43">
            <v>0</v>
          </cell>
          <cell r="L43">
            <v>349</v>
          </cell>
          <cell r="M43">
            <v>8</v>
          </cell>
          <cell r="N43">
            <v>0</v>
          </cell>
          <cell r="O43">
            <v>0</v>
          </cell>
          <cell r="P43">
            <v>22</v>
          </cell>
          <cell r="Q43">
            <v>525</v>
          </cell>
        </row>
        <row r="44">
          <cell r="B44" t="str">
            <v>Hồ Chí Minh</v>
          </cell>
          <cell r="C44">
            <v>53044</v>
          </cell>
          <cell r="F44">
            <v>136</v>
          </cell>
          <cell r="G44">
            <v>0</v>
          </cell>
          <cell r="H44">
            <v>52908</v>
          </cell>
          <cell r="I44">
            <v>32642</v>
          </cell>
          <cell r="J44">
            <v>3115</v>
          </cell>
          <cell r="K44">
            <v>76</v>
          </cell>
          <cell r="L44">
            <v>28523</v>
          </cell>
          <cell r="M44">
            <v>559</v>
          </cell>
          <cell r="N44">
            <v>92</v>
          </cell>
          <cell r="O44">
            <v>0</v>
          </cell>
          <cell r="P44">
            <v>277</v>
          </cell>
          <cell r="Q44">
            <v>20266</v>
          </cell>
        </row>
        <row r="45">
          <cell r="B45" t="str">
            <v>Hưng Yên</v>
          </cell>
          <cell r="C45">
            <v>2597</v>
          </cell>
          <cell r="F45">
            <v>8</v>
          </cell>
          <cell r="G45">
            <v>0</v>
          </cell>
          <cell r="H45">
            <v>2589</v>
          </cell>
          <cell r="I45">
            <v>1398</v>
          </cell>
          <cell r="J45">
            <v>358</v>
          </cell>
          <cell r="K45">
            <v>6</v>
          </cell>
          <cell r="L45">
            <v>978</v>
          </cell>
          <cell r="M45">
            <v>4</v>
          </cell>
          <cell r="N45">
            <v>2</v>
          </cell>
          <cell r="O45">
            <v>0</v>
          </cell>
          <cell r="P45">
            <v>50</v>
          </cell>
          <cell r="Q45">
            <v>1191</v>
          </cell>
        </row>
        <row r="46">
          <cell r="B46" t="str">
            <v>Kiên Giang</v>
          </cell>
          <cell r="C46">
            <v>9978</v>
          </cell>
          <cell r="F46">
            <v>16</v>
          </cell>
          <cell r="G46">
            <v>0</v>
          </cell>
          <cell r="H46">
            <v>9962</v>
          </cell>
          <cell r="I46">
            <v>5949</v>
          </cell>
          <cell r="J46">
            <v>795</v>
          </cell>
          <cell r="K46">
            <v>32</v>
          </cell>
          <cell r="L46">
            <v>4997</v>
          </cell>
          <cell r="M46">
            <v>89</v>
          </cell>
          <cell r="N46">
            <v>6</v>
          </cell>
          <cell r="O46">
            <v>2</v>
          </cell>
          <cell r="P46">
            <v>28</v>
          </cell>
          <cell r="Q46">
            <v>4013</v>
          </cell>
        </row>
        <row r="47">
          <cell r="B47" t="str">
            <v>Kon Tum</v>
          </cell>
          <cell r="C47">
            <v>1521</v>
          </cell>
          <cell r="F47">
            <v>9</v>
          </cell>
          <cell r="G47">
            <v>0</v>
          </cell>
          <cell r="H47">
            <v>1512</v>
          </cell>
          <cell r="I47">
            <v>908</v>
          </cell>
          <cell r="J47">
            <v>239</v>
          </cell>
          <cell r="K47">
            <v>1</v>
          </cell>
          <cell r="L47">
            <v>636</v>
          </cell>
          <cell r="M47">
            <v>31</v>
          </cell>
          <cell r="N47">
            <v>1</v>
          </cell>
          <cell r="O47">
            <v>0</v>
          </cell>
          <cell r="P47">
            <v>0</v>
          </cell>
          <cell r="Q47">
            <v>604</v>
          </cell>
        </row>
        <row r="48">
          <cell r="B48" t="str">
            <v>Khánh Hòa</v>
          </cell>
          <cell r="C48">
            <v>5995</v>
          </cell>
          <cell r="F48">
            <v>3</v>
          </cell>
          <cell r="G48">
            <v>0</v>
          </cell>
          <cell r="H48">
            <v>5992</v>
          </cell>
          <cell r="I48">
            <v>3091</v>
          </cell>
          <cell r="J48">
            <v>360</v>
          </cell>
          <cell r="K48">
            <v>8</v>
          </cell>
          <cell r="L48">
            <v>2679</v>
          </cell>
          <cell r="M48">
            <v>27</v>
          </cell>
          <cell r="N48">
            <v>9</v>
          </cell>
          <cell r="O48">
            <v>0</v>
          </cell>
          <cell r="P48">
            <v>8</v>
          </cell>
          <cell r="Q48">
            <v>2901</v>
          </cell>
        </row>
        <row r="49">
          <cell r="B49" t="str">
            <v>Lai Châu</v>
          </cell>
          <cell r="C49">
            <v>460</v>
          </cell>
          <cell r="F49">
            <v>0</v>
          </cell>
          <cell r="G49">
            <v>0</v>
          </cell>
          <cell r="H49">
            <v>460</v>
          </cell>
          <cell r="I49">
            <v>279</v>
          </cell>
          <cell r="J49">
            <v>142</v>
          </cell>
          <cell r="K49">
            <v>1</v>
          </cell>
          <cell r="L49">
            <v>133</v>
          </cell>
          <cell r="M49">
            <v>2</v>
          </cell>
          <cell r="N49">
            <v>0</v>
          </cell>
          <cell r="O49">
            <v>0</v>
          </cell>
          <cell r="P49">
            <v>1</v>
          </cell>
          <cell r="Q49">
            <v>181</v>
          </cell>
        </row>
        <row r="50">
          <cell r="B50" t="str">
            <v>Lạng Sơn</v>
          </cell>
          <cell r="C50">
            <v>2184</v>
          </cell>
          <cell r="F50">
            <v>4</v>
          </cell>
          <cell r="G50">
            <v>0</v>
          </cell>
          <cell r="H50">
            <v>2180</v>
          </cell>
          <cell r="I50">
            <v>1051</v>
          </cell>
          <cell r="J50">
            <v>261</v>
          </cell>
          <cell r="K50">
            <v>15</v>
          </cell>
          <cell r="L50">
            <v>761</v>
          </cell>
          <cell r="M50">
            <v>2</v>
          </cell>
          <cell r="N50">
            <v>6</v>
          </cell>
          <cell r="O50">
            <v>0</v>
          </cell>
          <cell r="P50">
            <v>6</v>
          </cell>
          <cell r="Q50">
            <v>1129</v>
          </cell>
        </row>
        <row r="51">
          <cell r="B51" t="str">
            <v>Lào Cai</v>
          </cell>
          <cell r="C51">
            <v>1610</v>
          </cell>
          <cell r="F51">
            <v>3</v>
          </cell>
          <cell r="G51">
            <v>0</v>
          </cell>
          <cell r="H51">
            <v>1607</v>
          </cell>
          <cell r="I51">
            <v>765</v>
          </cell>
          <cell r="J51">
            <v>368</v>
          </cell>
          <cell r="K51">
            <v>6</v>
          </cell>
          <cell r="L51">
            <v>383</v>
          </cell>
          <cell r="M51">
            <v>3</v>
          </cell>
          <cell r="N51">
            <v>3</v>
          </cell>
          <cell r="O51">
            <v>0</v>
          </cell>
          <cell r="P51">
            <v>2</v>
          </cell>
          <cell r="Q51">
            <v>842</v>
          </cell>
        </row>
        <row r="52">
          <cell r="B52" t="str">
            <v>Lâm Đồng</v>
          </cell>
          <cell r="C52">
            <v>6854</v>
          </cell>
          <cell r="F52">
            <v>9</v>
          </cell>
          <cell r="G52">
            <v>0</v>
          </cell>
          <cell r="H52">
            <v>6845</v>
          </cell>
          <cell r="I52">
            <v>4045</v>
          </cell>
          <cell r="J52">
            <v>489</v>
          </cell>
          <cell r="K52">
            <v>20</v>
          </cell>
          <cell r="L52">
            <v>3475</v>
          </cell>
          <cell r="M52">
            <v>31</v>
          </cell>
          <cell r="N52">
            <v>10</v>
          </cell>
          <cell r="O52">
            <v>0</v>
          </cell>
          <cell r="P52">
            <v>20</v>
          </cell>
          <cell r="Q52">
            <v>2800</v>
          </cell>
        </row>
        <row r="53">
          <cell r="B53" t="str">
            <v>Long An</v>
          </cell>
          <cell r="C53">
            <v>15701</v>
          </cell>
          <cell r="F53">
            <v>6</v>
          </cell>
          <cell r="G53">
            <v>0</v>
          </cell>
          <cell r="H53">
            <v>15695</v>
          </cell>
          <cell r="I53">
            <v>8728</v>
          </cell>
          <cell r="J53">
            <v>850</v>
          </cell>
          <cell r="K53">
            <v>16</v>
          </cell>
          <cell r="L53">
            <v>7492</v>
          </cell>
          <cell r="M53">
            <v>285</v>
          </cell>
          <cell r="N53">
            <v>27</v>
          </cell>
          <cell r="O53">
            <v>0</v>
          </cell>
          <cell r="P53">
            <v>58</v>
          </cell>
          <cell r="Q53">
            <v>6967</v>
          </cell>
        </row>
        <row r="54">
          <cell r="B54" t="str">
            <v>Nam Định</v>
          </cell>
          <cell r="C54">
            <v>2879</v>
          </cell>
          <cell r="F54">
            <v>3</v>
          </cell>
          <cell r="G54">
            <v>0</v>
          </cell>
          <cell r="H54">
            <v>2876</v>
          </cell>
          <cell r="I54">
            <v>1216</v>
          </cell>
          <cell r="J54">
            <v>439</v>
          </cell>
          <cell r="K54">
            <v>4</v>
          </cell>
          <cell r="L54">
            <v>748</v>
          </cell>
          <cell r="M54">
            <v>1</v>
          </cell>
          <cell r="N54">
            <v>5</v>
          </cell>
          <cell r="O54">
            <v>0</v>
          </cell>
          <cell r="P54">
            <v>19</v>
          </cell>
          <cell r="Q54">
            <v>1660</v>
          </cell>
        </row>
        <row r="55">
          <cell r="B55" t="str">
            <v>Ninh Bình</v>
          </cell>
          <cell r="C55">
            <v>2690</v>
          </cell>
          <cell r="F55">
            <v>6</v>
          </cell>
          <cell r="G55">
            <v>0</v>
          </cell>
          <cell r="H55">
            <v>2684</v>
          </cell>
          <cell r="I55">
            <v>1732</v>
          </cell>
          <cell r="J55">
            <v>275</v>
          </cell>
          <cell r="K55">
            <v>7</v>
          </cell>
          <cell r="L55">
            <v>1439</v>
          </cell>
          <cell r="M55">
            <v>4</v>
          </cell>
          <cell r="N55">
            <v>0</v>
          </cell>
          <cell r="O55">
            <v>0</v>
          </cell>
          <cell r="P55">
            <v>7</v>
          </cell>
          <cell r="Q55">
            <v>952</v>
          </cell>
        </row>
        <row r="56">
          <cell r="B56" t="str">
            <v>Ninh Thuận</v>
          </cell>
          <cell r="C56">
            <v>2282</v>
          </cell>
          <cell r="F56">
            <v>5</v>
          </cell>
          <cell r="G56">
            <v>0</v>
          </cell>
          <cell r="H56">
            <v>2277</v>
          </cell>
          <cell r="I56">
            <v>1394</v>
          </cell>
          <cell r="J56">
            <v>310</v>
          </cell>
          <cell r="K56">
            <v>1</v>
          </cell>
          <cell r="L56">
            <v>1066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883</v>
          </cell>
        </row>
        <row r="57">
          <cell r="B57" t="str">
            <v>Nghệ An</v>
          </cell>
          <cell r="C57">
            <v>6369</v>
          </cell>
          <cell r="F57">
            <v>14</v>
          </cell>
          <cell r="G57">
            <v>0</v>
          </cell>
          <cell r="H57">
            <v>6355</v>
          </cell>
          <cell r="I57">
            <v>3827</v>
          </cell>
          <cell r="J57">
            <v>949</v>
          </cell>
          <cell r="K57">
            <v>13</v>
          </cell>
          <cell r="L57">
            <v>2822</v>
          </cell>
          <cell r="M57">
            <v>18</v>
          </cell>
          <cell r="N57">
            <v>1</v>
          </cell>
          <cell r="O57">
            <v>0</v>
          </cell>
          <cell r="P57">
            <v>24</v>
          </cell>
          <cell r="Q57">
            <v>2528</v>
          </cell>
        </row>
        <row r="58">
          <cell r="B58" t="str">
            <v>Phú Thọ</v>
          </cell>
          <cell r="C58">
            <v>4312</v>
          </cell>
          <cell r="F58">
            <v>11</v>
          </cell>
          <cell r="G58">
            <v>1</v>
          </cell>
          <cell r="H58">
            <v>4301</v>
          </cell>
          <cell r="I58">
            <v>2578</v>
          </cell>
          <cell r="J58">
            <v>724</v>
          </cell>
          <cell r="K58">
            <v>26</v>
          </cell>
          <cell r="L58">
            <v>1774</v>
          </cell>
          <cell r="M58">
            <v>46</v>
          </cell>
          <cell r="N58">
            <v>8</v>
          </cell>
          <cell r="O58">
            <v>0</v>
          </cell>
          <cell r="P58">
            <v>0</v>
          </cell>
          <cell r="Q58">
            <v>1723</v>
          </cell>
        </row>
        <row r="59">
          <cell r="B59" t="str">
            <v>Phú Yên</v>
          </cell>
          <cell r="C59">
            <v>3389</v>
          </cell>
          <cell r="F59">
            <v>3</v>
          </cell>
          <cell r="G59">
            <v>0</v>
          </cell>
          <cell r="H59">
            <v>3386</v>
          </cell>
          <cell r="I59">
            <v>1980</v>
          </cell>
          <cell r="J59">
            <v>259</v>
          </cell>
          <cell r="K59">
            <v>17</v>
          </cell>
          <cell r="L59">
            <v>1641</v>
          </cell>
          <cell r="M59">
            <v>54</v>
          </cell>
          <cell r="N59">
            <v>0</v>
          </cell>
          <cell r="O59">
            <v>0</v>
          </cell>
          <cell r="P59">
            <v>9</v>
          </cell>
          <cell r="Q59">
            <v>1406</v>
          </cell>
        </row>
        <row r="60">
          <cell r="B60" t="str">
            <v>Quảng Bình</v>
          </cell>
          <cell r="C60">
            <v>1413</v>
          </cell>
          <cell r="F60">
            <v>2</v>
          </cell>
          <cell r="G60">
            <v>0</v>
          </cell>
          <cell r="H60">
            <v>1411</v>
          </cell>
          <cell r="I60">
            <v>850</v>
          </cell>
          <cell r="J60">
            <v>310</v>
          </cell>
          <cell r="K60">
            <v>2</v>
          </cell>
          <cell r="L60">
            <v>505</v>
          </cell>
          <cell r="M60">
            <v>3</v>
          </cell>
          <cell r="N60">
            <v>1</v>
          </cell>
          <cell r="O60">
            <v>6</v>
          </cell>
          <cell r="P60">
            <v>23</v>
          </cell>
          <cell r="Q60">
            <v>561</v>
          </cell>
        </row>
        <row r="61">
          <cell r="B61" t="str">
            <v>Quảng Nam</v>
          </cell>
          <cell r="C61">
            <v>3522</v>
          </cell>
          <cell r="F61">
            <v>11</v>
          </cell>
          <cell r="G61">
            <v>0</v>
          </cell>
          <cell r="H61">
            <v>3511</v>
          </cell>
          <cell r="I61">
            <v>1705</v>
          </cell>
          <cell r="J61">
            <v>442</v>
          </cell>
          <cell r="K61">
            <v>16</v>
          </cell>
          <cell r="L61">
            <v>1122</v>
          </cell>
          <cell r="M61">
            <v>21</v>
          </cell>
          <cell r="N61">
            <v>11</v>
          </cell>
          <cell r="O61">
            <v>1</v>
          </cell>
          <cell r="P61">
            <v>92</v>
          </cell>
          <cell r="Q61">
            <v>1806</v>
          </cell>
        </row>
        <row r="62">
          <cell r="B62" t="str">
            <v>Quảng Ninh</v>
          </cell>
          <cell r="C62">
            <v>4161</v>
          </cell>
          <cell r="F62">
            <v>4</v>
          </cell>
          <cell r="G62">
            <v>0</v>
          </cell>
          <cell r="H62">
            <v>4157</v>
          </cell>
          <cell r="I62">
            <v>2564</v>
          </cell>
          <cell r="J62">
            <v>495</v>
          </cell>
          <cell r="K62">
            <v>30</v>
          </cell>
          <cell r="L62">
            <v>2026</v>
          </cell>
          <cell r="M62">
            <v>9</v>
          </cell>
          <cell r="N62">
            <v>4</v>
          </cell>
          <cell r="O62">
            <v>0</v>
          </cell>
          <cell r="P62">
            <v>0</v>
          </cell>
          <cell r="Q62">
            <v>1593</v>
          </cell>
        </row>
        <row r="63">
          <cell r="B63" t="str">
            <v>Quảng Ngãi</v>
          </cell>
          <cell r="C63">
            <v>3805</v>
          </cell>
          <cell r="F63">
            <v>1</v>
          </cell>
          <cell r="G63">
            <v>0</v>
          </cell>
          <cell r="H63">
            <v>3804</v>
          </cell>
          <cell r="I63">
            <v>2259</v>
          </cell>
          <cell r="J63">
            <v>240</v>
          </cell>
          <cell r="K63">
            <v>8</v>
          </cell>
          <cell r="L63">
            <v>1965</v>
          </cell>
          <cell r="M63">
            <v>22</v>
          </cell>
          <cell r="N63">
            <v>6</v>
          </cell>
          <cell r="O63">
            <v>0</v>
          </cell>
          <cell r="P63">
            <v>18</v>
          </cell>
          <cell r="Q63">
            <v>1545</v>
          </cell>
        </row>
        <row r="64">
          <cell r="B64" t="str">
            <v>Quảng Trị</v>
          </cell>
          <cell r="C64">
            <v>1073</v>
          </cell>
          <cell r="F64">
            <v>0</v>
          </cell>
          <cell r="G64">
            <v>0</v>
          </cell>
          <cell r="H64">
            <v>1073</v>
          </cell>
          <cell r="I64">
            <v>608</v>
          </cell>
          <cell r="J64">
            <v>127</v>
          </cell>
          <cell r="K64">
            <v>8</v>
          </cell>
          <cell r="L64">
            <v>447</v>
          </cell>
          <cell r="M64">
            <v>13</v>
          </cell>
          <cell r="N64">
            <v>3</v>
          </cell>
          <cell r="O64">
            <v>0</v>
          </cell>
          <cell r="P64">
            <v>10</v>
          </cell>
          <cell r="Q64">
            <v>465</v>
          </cell>
        </row>
        <row r="65">
          <cell r="B65" t="str">
            <v>Sóc Trăng</v>
          </cell>
          <cell r="C65">
            <v>6068</v>
          </cell>
          <cell r="F65">
            <v>3</v>
          </cell>
          <cell r="G65">
            <v>4</v>
          </cell>
          <cell r="H65">
            <v>6065</v>
          </cell>
          <cell r="I65">
            <v>3886</v>
          </cell>
          <cell r="J65">
            <v>513</v>
          </cell>
          <cell r="K65">
            <v>5</v>
          </cell>
          <cell r="L65">
            <v>3224</v>
          </cell>
          <cell r="M65">
            <v>120</v>
          </cell>
          <cell r="N65">
            <v>14</v>
          </cell>
          <cell r="O65">
            <v>0</v>
          </cell>
          <cell r="P65">
            <v>10</v>
          </cell>
          <cell r="Q65">
            <v>2179</v>
          </cell>
        </row>
        <row r="66">
          <cell r="B66" t="str">
            <v>Sơn La</v>
          </cell>
          <cell r="C66">
            <v>2223</v>
          </cell>
          <cell r="F66">
            <v>3</v>
          </cell>
          <cell r="G66">
            <v>0</v>
          </cell>
          <cell r="H66">
            <v>2220</v>
          </cell>
          <cell r="I66">
            <v>1458</v>
          </cell>
          <cell r="J66">
            <v>439</v>
          </cell>
          <cell r="K66">
            <v>4</v>
          </cell>
          <cell r="L66">
            <v>979</v>
          </cell>
          <cell r="M66">
            <v>13</v>
          </cell>
          <cell r="N66">
            <v>3</v>
          </cell>
          <cell r="O66">
            <v>0</v>
          </cell>
          <cell r="P66">
            <v>20</v>
          </cell>
          <cell r="Q66">
            <v>762</v>
          </cell>
        </row>
        <row r="67">
          <cell r="B67" t="str">
            <v>Tây Ninh</v>
          </cell>
          <cell r="C67">
            <v>16005</v>
          </cell>
          <cell r="F67">
            <v>6</v>
          </cell>
          <cell r="G67">
            <v>1</v>
          </cell>
          <cell r="H67">
            <v>15999</v>
          </cell>
          <cell r="I67">
            <v>8397</v>
          </cell>
          <cell r="J67">
            <v>583</v>
          </cell>
          <cell r="K67">
            <v>34</v>
          </cell>
          <cell r="L67">
            <v>7649</v>
          </cell>
          <cell r="M67">
            <v>61</v>
          </cell>
          <cell r="N67">
            <v>19</v>
          </cell>
          <cell r="O67">
            <v>0</v>
          </cell>
          <cell r="P67">
            <v>51</v>
          </cell>
          <cell r="Q67">
            <v>7602</v>
          </cell>
        </row>
        <row r="68">
          <cell r="B68" t="str">
            <v>Tiền Giang</v>
          </cell>
          <cell r="C68">
            <v>11912</v>
          </cell>
          <cell r="F68">
            <v>15</v>
          </cell>
          <cell r="G68">
            <v>0</v>
          </cell>
          <cell r="H68">
            <v>11897</v>
          </cell>
          <cell r="I68">
            <v>6278</v>
          </cell>
          <cell r="J68">
            <v>435</v>
          </cell>
          <cell r="K68">
            <v>30</v>
          </cell>
          <cell r="L68">
            <v>5491</v>
          </cell>
          <cell r="M68">
            <v>263</v>
          </cell>
          <cell r="N68">
            <v>9</v>
          </cell>
          <cell r="O68">
            <v>0</v>
          </cell>
          <cell r="P68">
            <v>50</v>
          </cell>
          <cell r="Q68">
            <v>5619</v>
          </cell>
        </row>
        <row r="69">
          <cell r="B69" t="str">
            <v>TT Huế</v>
          </cell>
          <cell r="C69">
            <v>2520</v>
          </cell>
          <cell r="F69">
            <v>3</v>
          </cell>
          <cell r="G69">
            <v>0</v>
          </cell>
          <cell r="H69">
            <v>2517</v>
          </cell>
          <cell r="I69">
            <v>1532</v>
          </cell>
          <cell r="J69">
            <v>183</v>
          </cell>
          <cell r="K69">
            <v>4</v>
          </cell>
          <cell r="L69">
            <v>1322</v>
          </cell>
          <cell r="M69">
            <v>13</v>
          </cell>
          <cell r="N69">
            <v>2</v>
          </cell>
          <cell r="O69">
            <v>0</v>
          </cell>
          <cell r="P69">
            <v>8</v>
          </cell>
          <cell r="Q69">
            <v>985</v>
          </cell>
        </row>
        <row r="70">
          <cell r="B70" t="str">
            <v>Tuyên Quang</v>
          </cell>
          <cell r="C70">
            <v>2264</v>
          </cell>
          <cell r="F70">
            <v>5</v>
          </cell>
          <cell r="G70">
            <v>0</v>
          </cell>
          <cell r="H70">
            <v>2259</v>
          </cell>
          <cell r="I70">
            <v>997</v>
          </cell>
          <cell r="J70">
            <v>418</v>
          </cell>
          <cell r="K70">
            <v>11</v>
          </cell>
          <cell r="L70">
            <v>481</v>
          </cell>
          <cell r="M70">
            <v>38</v>
          </cell>
          <cell r="N70">
            <v>0</v>
          </cell>
          <cell r="O70">
            <v>0</v>
          </cell>
          <cell r="P70">
            <v>49</v>
          </cell>
          <cell r="Q70">
            <v>1262</v>
          </cell>
        </row>
        <row r="71">
          <cell r="B71" t="str">
            <v>Thái Bình</v>
          </cell>
          <cell r="C71">
            <v>3187</v>
          </cell>
          <cell r="F71">
            <v>3</v>
          </cell>
          <cell r="G71">
            <v>0</v>
          </cell>
          <cell r="H71">
            <v>3184</v>
          </cell>
          <cell r="I71">
            <v>1305</v>
          </cell>
          <cell r="J71">
            <v>323</v>
          </cell>
          <cell r="K71">
            <v>5</v>
          </cell>
          <cell r="L71">
            <v>961</v>
          </cell>
          <cell r="M71">
            <v>2</v>
          </cell>
          <cell r="N71">
            <v>8</v>
          </cell>
          <cell r="O71">
            <v>0</v>
          </cell>
          <cell r="P71">
            <v>6</v>
          </cell>
          <cell r="Q71">
            <v>1879</v>
          </cell>
        </row>
        <row r="72">
          <cell r="B72" t="str">
            <v>Thái Nguyên</v>
          </cell>
          <cell r="C72">
            <v>4933</v>
          </cell>
          <cell r="F72">
            <v>143</v>
          </cell>
          <cell r="H72">
            <v>4790</v>
          </cell>
          <cell r="I72">
            <v>1907</v>
          </cell>
          <cell r="J72">
            <v>330</v>
          </cell>
          <cell r="K72">
            <v>23</v>
          </cell>
          <cell r="L72">
            <v>1497</v>
          </cell>
          <cell r="M72">
            <v>20</v>
          </cell>
          <cell r="N72">
            <v>3</v>
          </cell>
          <cell r="O72">
            <v>0</v>
          </cell>
          <cell r="P72">
            <v>34</v>
          </cell>
          <cell r="Q72">
            <v>2883</v>
          </cell>
        </row>
        <row r="73">
          <cell r="B73" t="str">
            <v>Thanh Hóa</v>
          </cell>
          <cell r="C73">
            <v>7037</v>
          </cell>
          <cell r="F73">
            <v>13</v>
          </cell>
          <cell r="G73">
            <v>0</v>
          </cell>
          <cell r="H73">
            <v>7024</v>
          </cell>
          <cell r="I73">
            <v>3854</v>
          </cell>
          <cell r="J73">
            <v>640</v>
          </cell>
          <cell r="K73">
            <v>11</v>
          </cell>
          <cell r="L73">
            <v>3148</v>
          </cell>
          <cell r="M73">
            <v>20</v>
          </cell>
          <cell r="N73">
            <v>13</v>
          </cell>
          <cell r="O73">
            <v>0</v>
          </cell>
          <cell r="P73">
            <v>22</v>
          </cell>
          <cell r="Q73">
            <v>3170</v>
          </cell>
        </row>
        <row r="74">
          <cell r="B74" t="str">
            <v>Trà Vinh</v>
          </cell>
          <cell r="C74">
            <v>7923</v>
          </cell>
          <cell r="F74">
            <v>1</v>
          </cell>
          <cell r="G74">
            <v>0</v>
          </cell>
          <cell r="H74">
            <v>7922</v>
          </cell>
          <cell r="I74">
            <v>4115</v>
          </cell>
          <cell r="J74">
            <v>463</v>
          </cell>
          <cell r="K74">
            <v>14</v>
          </cell>
          <cell r="L74">
            <v>3534</v>
          </cell>
          <cell r="M74">
            <v>34</v>
          </cell>
          <cell r="N74">
            <v>3</v>
          </cell>
          <cell r="O74">
            <v>0</v>
          </cell>
          <cell r="P74">
            <v>67</v>
          </cell>
          <cell r="Q74">
            <v>3807</v>
          </cell>
        </row>
        <row r="75">
          <cell r="B75" t="str">
            <v>Vĩnh Long</v>
          </cell>
          <cell r="C75">
            <v>7655</v>
          </cell>
          <cell r="F75">
            <v>1</v>
          </cell>
          <cell r="G75">
            <v>0</v>
          </cell>
          <cell r="H75">
            <v>7654</v>
          </cell>
          <cell r="I75">
            <v>4375</v>
          </cell>
          <cell r="J75">
            <v>290</v>
          </cell>
          <cell r="K75">
            <v>13</v>
          </cell>
          <cell r="L75">
            <v>3901</v>
          </cell>
          <cell r="M75">
            <v>145</v>
          </cell>
          <cell r="N75">
            <v>11</v>
          </cell>
          <cell r="O75">
            <v>0</v>
          </cell>
          <cell r="P75">
            <v>15</v>
          </cell>
          <cell r="Q75">
            <v>3279</v>
          </cell>
        </row>
        <row r="76">
          <cell r="B76" t="str">
            <v>Vĩnh Phúc</v>
          </cell>
          <cell r="C76">
            <v>2962</v>
          </cell>
          <cell r="F76">
            <v>16</v>
          </cell>
          <cell r="G76">
            <v>0</v>
          </cell>
          <cell r="H76">
            <v>2946</v>
          </cell>
          <cell r="I76">
            <v>1616</v>
          </cell>
          <cell r="J76">
            <v>553</v>
          </cell>
          <cell r="K76">
            <v>7</v>
          </cell>
          <cell r="L76">
            <v>985</v>
          </cell>
          <cell r="M76">
            <v>31</v>
          </cell>
          <cell r="N76">
            <v>4</v>
          </cell>
          <cell r="O76">
            <v>0</v>
          </cell>
          <cell r="P76">
            <v>36</v>
          </cell>
          <cell r="Q76">
            <v>1330</v>
          </cell>
        </row>
        <row r="77">
          <cell r="B77" t="str">
            <v>Yên Bái</v>
          </cell>
          <cell r="C77">
            <v>1835</v>
          </cell>
          <cell r="F77">
            <v>0</v>
          </cell>
          <cell r="G77">
            <v>0</v>
          </cell>
          <cell r="H77">
            <v>1835</v>
          </cell>
          <cell r="I77">
            <v>735</v>
          </cell>
          <cell r="J77">
            <v>260</v>
          </cell>
          <cell r="K77">
            <v>3</v>
          </cell>
          <cell r="L77">
            <v>467</v>
          </cell>
          <cell r="M77">
            <v>5</v>
          </cell>
          <cell r="N77">
            <v>0</v>
          </cell>
          <cell r="O77">
            <v>0</v>
          </cell>
          <cell r="P77">
            <v>0</v>
          </cell>
          <cell r="Q77">
            <v>1100</v>
          </cell>
        </row>
      </sheetData>
      <sheetData sheetId="2">
        <row r="15">
          <cell r="B15" t="str">
            <v>An Giang</v>
          </cell>
          <cell r="C15">
            <v>2639028146</v>
          </cell>
          <cell r="F15">
            <v>197665</v>
          </cell>
          <cell r="G15">
            <v>814595</v>
          </cell>
          <cell r="H15">
            <v>2638830481</v>
          </cell>
          <cell r="I15">
            <v>1244181158</v>
          </cell>
          <cell r="J15">
            <v>46030009</v>
          </cell>
          <cell r="K15">
            <v>3025536</v>
          </cell>
          <cell r="L15">
            <v>41120</v>
          </cell>
          <cell r="M15">
            <v>1119787922</v>
          </cell>
          <cell r="N15">
            <v>57203390</v>
          </cell>
          <cell r="O15">
            <v>87878</v>
          </cell>
          <cell r="P15">
            <v>0</v>
          </cell>
          <cell r="Q15">
            <v>18005303</v>
          </cell>
          <cell r="R15">
            <v>1394649323</v>
          </cell>
        </row>
        <row r="16">
          <cell r="B16" t="str">
            <v>Bạc Liêu</v>
          </cell>
          <cell r="C16">
            <v>563319968</v>
          </cell>
          <cell r="F16">
            <v>69367</v>
          </cell>
          <cell r="G16">
            <v>0</v>
          </cell>
          <cell r="H16">
            <v>563250601</v>
          </cell>
          <cell r="I16">
            <v>395039878</v>
          </cell>
          <cell r="J16">
            <v>3706996</v>
          </cell>
          <cell r="K16">
            <v>741890</v>
          </cell>
          <cell r="L16">
            <v>0</v>
          </cell>
          <cell r="M16">
            <v>387540546</v>
          </cell>
          <cell r="N16">
            <v>2028469</v>
          </cell>
          <cell r="O16">
            <v>257313</v>
          </cell>
          <cell r="P16">
            <v>84419</v>
          </cell>
          <cell r="Q16">
            <v>680245</v>
          </cell>
          <cell r="R16">
            <v>168210723</v>
          </cell>
        </row>
        <row r="17">
          <cell r="B17" t="str">
            <v>Bắc Giang</v>
          </cell>
          <cell r="C17">
            <v>895478069</v>
          </cell>
          <cell r="F17">
            <v>334097</v>
          </cell>
          <cell r="G17">
            <v>137945101</v>
          </cell>
          <cell r="H17">
            <v>895143972</v>
          </cell>
          <cell r="I17">
            <v>450748145</v>
          </cell>
          <cell r="J17">
            <v>7125955.7</v>
          </cell>
          <cell r="K17">
            <v>1977986</v>
          </cell>
          <cell r="L17">
            <v>37129</v>
          </cell>
          <cell r="M17">
            <v>394967918.3</v>
          </cell>
          <cell r="N17">
            <v>42567466</v>
          </cell>
          <cell r="O17">
            <v>601368</v>
          </cell>
          <cell r="P17">
            <v>0</v>
          </cell>
          <cell r="Q17">
            <v>3470322</v>
          </cell>
          <cell r="R17">
            <v>444395827</v>
          </cell>
        </row>
        <row r="18">
          <cell r="B18" t="str">
            <v>Bắc Kạn</v>
          </cell>
          <cell r="C18">
            <v>65106655</v>
          </cell>
          <cell r="F18">
            <v>628150</v>
          </cell>
          <cell r="G18">
            <v>0</v>
          </cell>
          <cell r="H18">
            <v>64478505</v>
          </cell>
          <cell r="I18">
            <v>45894686</v>
          </cell>
          <cell r="J18">
            <v>278346</v>
          </cell>
          <cell r="K18">
            <v>16000</v>
          </cell>
          <cell r="L18">
            <v>0</v>
          </cell>
          <cell r="M18">
            <v>44462754</v>
          </cell>
          <cell r="N18">
            <v>1114586</v>
          </cell>
          <cell r="O18">
            <v>0</v>
          </cell>
          <cell r="P18">
            <v>0</v>
          </cell>
          <cell r="Q18">
            <v>23000</v>
          </cell>
          <cell r="R18">
            <v>18583819</v>
          </cell>
        </row>
        <row r="19">
          <cell r="B19" t="str">
            <v>Bắc Ninh</v>
          </cell>
          <cell r="C19">
            <v>1017492897.42</v>
          </cell>
          <cell r="F19">
            <v>9511454</v>
          </cell>
          <cell r="G19">
            <v>0</v>
          </cell>
          <cell r="H19">
            <v>1007981443.42</v>
          </cell>
          <cell r="I19">
            <v>672813274.4200001</v>
          </cell>
          <cell r="J19">
            <v>12729954</v>
          </cell>
          <cell r="K19">
            <v>4500922</v>
          </cell>
          <cell r="L19">
            <v>128142</v>
          </cell>
          <cell r="M19">
            <v>645044144.7</v>
          </cell>
          <cell r="N19">
            <v>8625536</v>
          </cell>
          <cell r="O19">
            <v>142603.72</v>
          </cell>
          <cell r="P19">
            <v>0</v>
          </cell>
          <cell r="Q19">
            <v>1641972</v>
          </cell>
          <cell r="R19">
            <v>335168169</v>
          </cell>
        </row>
        <row r="20">
          <cell r="B20" t="str">
            <v>Bến Tre</v>
          </cell>
          <cell r="C20">
            <v>720210217.4159999</v>
          </cell>
          <cell r="F20">
            <v>101476</v>
          </cell>
          <cell r="G20">
            <v>0</v>
          </cell>
          <cell r="H20">
            <v>720108741.4159999</v>
          </cell>
          <cell r="I20">
            <v>496922105.155</v>
          </cell>
          <cell r="J20">
            <v>13762446.287999999</v>
          </cell>
          <cell r="K20">
            <v>981736.076</v>
          </cell>
          <cell r="L20">
            <v>0</v>
          </cell>
          <cell r="M20">
            <v>468328133.17499995</v>
          </cell>
          <cell r="N20">
            <v>11342799.442</v>
          </cell>
          <cell r="O20">
            <v>101252.67</v>
          </cell>
          <cell r="P20">
            <v>0</v>
          </cell>
          <cell r="Q20">
            <v>2405737.5039999997</v>
          </cell>
          <cell r="R20">
            <v>223186636.26099998</v>
          </cell>
        </row>
        <row r="21">
          <cell r="B21" t="str">
            <v>Bình Dương</v>
          </cell>
          <cell r="C21">
            <v>4610600607</v>
          </cell>
          <cell r="F21">
            <v>378873</v>
          </cell>
          <cell r="G21">
            <v>0</v>
          </cell>
          <cell r="H21">
            <v>4610221734</v>
          </cell>
          <cell r="I21">
            <v>3768473134</v>
          </cell>
          <cell r="J21">
            <v>39107624</v>
          </cell>
          <cell r="K21">
            <v>14982390</v>
          </cell>
          <cell r="L21">
            <v>0</v>
          </cell>
          <cell r="M21">
            <v>3419259945</v>
          </cell>
          <cell r="N21">
            <v>250266543</v>
          </cell>
          <cell r="O21">
            <v>7816187</v>
          </cell>
          <cell r="P21">
            <v>0</v>
          </cell>
          <cell r="Q21">
            <v>37040445</v>
          </cell>
          <cell r="R21">
            <v>841748600</v>
          </cell>
        </row>
        <row r="22">
          <cell r="B22" t="str">
            <v>Bình Định</v>
          </cell>
          <cell r="C22">
            <v>1083172537</v>
          </cell>
          <cell r="F22">
            <v>10333</v>
          </cell>
          <cell r="G22">
            <v>0</v>
          </cell>
          <cell r="H22">
            <v>1083162204</v>
          </cell>
          <cell r="I22">
            <v>524395490</v>
          </cell>
          <cell r="J22">
            <v>3223501</v>
          </cell>
          <cell r="K22">
            <v>19034</v>
          </cell>
          <cell r="L22">
            <v>0</v>
          </cell>
          <cell r="M22">
            <v>514793721</v>
          </cell>
          <cell r="N22">
            <v>1730896</v>
          </cell>
          <cell r="O22">
            <v>2777925</v>
          </cell>
          <cell r="P22">
            <v>0</v>
          </cell>
          <cell r="Q22">
            <v>1850413</v>
          </cell>
          <cell r="R22">
            <v>558766714</v>
          </cell>
        </row>
        <row r="23">
          <cell r="B23" t="str">
            <v>Bình Phước</v>
          </cell>
          <cell r="C23">
            <v>1129969498</v>
          </cell>
          <cell r="F23">
            <v>11973582</v>
          </cell>
          <cell r="G23">
            <v>0</v>
          </cell>
          <cell r="H23">
            <v>1117995916</v>
          </cell>
          <cell r="I23">
            <v>651910316</v>
          </cell>
          <cell r="J23">
            <v>14326978</v>
          </cell>
          <cell r="K23">
            <v>6900199</v>
          </cell>
          <cell r="L23">
            <v>0</v>
          </cell>
          <cell r="M23">
            <v>603682585</v>
          </cell>
          <cell r="N23">
            <v>22953824</v>
          </cell>
          <cell r="O23">
            <v>1011972</v>
          </cell>
          <cell r="P23">
            <v>0</v>
          </cell>
          <cell r="Q23">
            <v>3034758</v>
          </cell>
          <cell r="R23">
            <v>466085600</v>
          </cell>
        </row>
        <row r="24">
          <cell r="B24" t="str">
            <v>Bình Thuận</v>
          </cell>
          <cell r="C24">
            <v>1312596351</v>
          </cell>
          <cell r="F24">
            <v>364582</v>
          </cell>
          <cell r="G24">
            <v>0</v>
          </cell>
          <cell r="H24">
            <v>1312231769</v>
          </cell>
          <cell r="I24">
            <v>646017135</v>
          </cell>
          <cell r="J24">
            <v>23827175</v>
          </cell>
          <cell r="K24">
            <v>2552347</v>
          </cell>
          <cell r="L24">
            <v>3125</v>
          </cell>
          <cell r="M24">
            <v>563133178</v>
          </cell>
          <cell r="N24">
            <v>36077271</v>
          </cell>
          <cell r="O24">
            <v>8576007</v>
          </cell>
          <cell r="P24">
            <v>0</v>
          </cell>
          <cell r="Q24">
            <v>11848032</v>
          </cell>
          <cell r="R24">
            <v>666214634</v>
          </cell>
        </row>
        <row r="25">
          <cell r="B25" t="str">
            <v>BR-Vũng Tàu</v>
          </cell>
          <cell r="C25">
            <v>2364157614.969</v>
          </cell>
          <cell r="F25">
            <v>71099.411</v>
          </cell>
          <cell r="G25">
            <v>172380</v>
          </cell>
          <cell r="H25">
            <v>2364086515.558</v>
          </cell>
          <cell r="I25">
            <v>1254979792.387</v>
          </cell>
          <cell r="J25">
            <v>24484727.401</v>
          </cell>
          <cell r="K25">
            <v>7328927.04</v>
          </cell>
          <cell r="L25">
            <v>0</v>
          </cell>
          <cell r="M25">
            <v>1172670299.952</v>
          </cell>
          <cell r="N25">
            <v>41434138.994</v>
          </cell>
          <cell r="O25">
            <v>9061699</v>
          </cell>
          <cell r="P25">
            <v>0</v>
          </cell>
          <cell r="Q25">
            <v>0</v>
          </cell>
          <cell r="R25">
            <v>1109106723.171</v>
          </cell>
        </row>
        <row r="26">
          <cell r="B26" t="str">
            <v>Cà Mau</v>
          </cell>
          <cell r="C26">
            <v>842305804</v>
          </cell>
          <cell r="F26">
            <v>14472</v>
          </cell>
          <cell r="G26">
            <v>0</v>
          </cell>
          <cell r="H26">
            <v>842291332</v>
          </cell>
          <cell r="I26">
            <v>415577779</v>
          </cell>
          <cell r="J26">
            <v>5042079</v>
          </cell>
          <cell r="K26">
            <v>1558931</v>
          </cell>
          <cell r="L26">
            <v>4684</v>
          </cell>
          <cell r="M26">
            <v>396591058</v>
          </cell>
          <cell r="N26">
            <v>10445622</v>
          </cell>
          <cell r="O26">
            <v>253799</v>
          </cell>
          <cell r="P26">
            <v>0</v>
          </cell>
          <cell r="Q26">
            <v>1681606</v>
          </cell>
          <cell r="R26">
            <v>426713553</v>
          </cell>
        </row>
        <row r="27">
          <cell r="B27" t="str">
            <v>Cao Bằng</v>
          </cell>
          <cell r="C27">
            <v>37569158</v>
          </cell>
          <cell r="F27">
            <v>586</v>
          </cell>
          <cell r="G27">
            <v>0</v>
          </cell>
          <cell r="H27">
            <v>37568572</v>
          </cell>
          <cell r="I27">
            <v>13141726</v>
          </cell>
          <cell r="J27">
            <v>1790188</v>
          </cell>
          <cell r="K27">
            <v>85368</v>
          </cell>
          <cell r="L27">
            <v>0</v>
          </cell>
          <cell r="M27">
            <v>11206255</v>
          </cell>
          <cell r="N27">
            <v>50000</v>
          </cell>
          <cell r="O27">
            <v>0</v>
          </cell>
          <cell r="P27">
            <v>0</v>
          </cell>
          <cell r="Q27">
            <v>9915</v>
          </cell>
          <cell r="R27">
            <v>24426846</v>
          </cell>
        </row>
        <row r="28">
          <cell r="B28" t="str">
            <v>Cần Thơ</v>
          </cell>
          <cell r="C28">
            <v>2584064631</v>
          </cell>
          <cell r="F28">
            <v>3912142</v>
          </cell>
          <cell r="G28">
            <v>0</v>
          </cell>
          <cell r="H28">
            <v>2580152489</v>
          </cell>
          <cell r="I28">
            <v>1733169358</v>
          </cell>
          <cell r="J28">
            <v>11784165</v>
          </cell>
          <cell r="K28">
            <v>2165523</v>
          </cell>
          <cell r="L28">
            <v>0</v>
          </cell>
          <cell r="M28">
            <v>1616634430</v>
          </cell>
          <cell r="N28">
            <v>58595008</v>
          </cell>
          <cell r="O28">
            <v>21981269</v>
          </cell>
          <cell r="P28">
            <v>37508</v>
          </cell>
          <cell r="Q28">
            <v>21971455</v>
          </cell>
          <cell r="R28">
            <v>846983131</v>
          </cell>
        </row>
        <row r="29">
          <cell r="B29" t="str">
            <v>Đà Nẵng</v>
          </cell>
          <cell r="C29">
            <v>1569945026</v>
          </cell>
          <cell r="F29">
            <v>15649663</v>
          </cell>
          <cell r="G29">
            <v>0</v>
          </cell>
          <cell r="H29">
            <v>1554295363</v>
          </cell>
          <cell r="I29">
            <v>897410002</v>
          </cell>
          <cell r="J29">
            <v>37821661</v>
          </cell>
          <cell r="K29">
            <v>38374952</v>
          </cell>
          <cell r="L29">
            <v>0</v>
          </cell>
          <cell r="M29">
            <v>790483450</v>
          </cell>
          <cell r="N29">
            <v>16427804</v>
          </cell>
          <cell r="O29">
            <v>7239154</v>
          </cell>
          <cell r="P29">
            <v>0</v>
          </cell>
          <cell r="Q29">
            <v>7062981</v>
          </cell>
          <cell r="R29">
            <v>656885361</v>
          </cell>
        </row>
        <row r="30">
          <cell r="B30" t="str">
            <v>Đắk Lắc</v>
          </cell>
          <cell r="C30">
            <v>1372805581</v>
          </cell>
          <cell r="F30">
            <v>724276</v>
          </cell>
          <cell r="G30">
            <v>0</v>
          </cell>
          <cell r="H30">
            <v>1372081305</v>
          </cell>
          <cell r="I30">
            <v>726850437</v>
          </cell>
          <cell r="J30">
            <v>19794413</v>
          </cell>
          <cell r="K30">
            <v>12810845</v>
          </cell>
          <cell r="L30">
            <v>0</v>
          </cell>
          <cell r="M30">
            <v>662585185</v>
          </cell>
          <cell r="N30">
            <v>20342459</v>
          </cell>
          <cell r="O30">
            <v>8271538</v>
          </cell>
          <cell r="P30">
            <v>0</v>
          </cell>
          <cell r="Q30">
            <v>3045997</v>
          </cell>
          <cell r="R30">
            <v>645230868</v>
          </cell>
        </row>
        <row r="31">
          <cell r="B31" t="str">
            <v>Đắk Nông</v>
          </cell>
          <cell r="C31">
            <v>454299628</v>
          </cell>
          <cell r="F31">
            <v>0</v>
          </cell>
          <cell r="G31">
            <v>0</v>
          </cell>
          <cell r="H31">
            <v>454299628</v>
          </cell>
          <cell r="I31">
            <v>208575328</v>
          </cell>
          <cell r="J31">
            <v>1888063</v>
          </cell>
          <cell r="K31">
            <v>1060454</v>
          </cell>
          <cell r="L31">
            <v>0</v>
          </cell>
          <cell r="M31">
            <v>187821663</v>
          </cell>
          <cell r="N31">
            <v>16663009</v>
          </cell>
          <cell r="O31">
            <v>623004</v>
          </cell>
          <cell r="P31">
            <v>0</v>
          </cell>
          <cell r="Q31">
            <v>519135</v>
          </cell>
          <cell r="R31">
            <v>245724300</v>
          </cell>
        </row>
        <row r="32">
          <cell r="B32" t="str">
            <v>Điện Biên</v>
          </cell>
          <cell r="C32">
            <v>63904967.74</v>
          </cell>
          <cell r="F32">
            <v>432470</v>
          </cell>
          <cell r="G32">
            <v>0</v>
          </cell>
          <cell r="H32">
            <v>63472497.74</v>
          </cell>
          <cell r="I32">
            <v>35707621</v>
          </cell>
          <cell r="J32">
            <v>2924375</v>
          </cell>
          <cell r="K32">
            <v>41217</v>
          </cell>
          <cell r="L32">
            <v>20889</v>
          </cell>
          <cell r="M32">
            <v>9400936</v>
          </cell>
          <cell r="N32">
            <v>23320204</v>
          </cell>
          <cell r="O32">
            <v>0</v>
          </cell>
          <cell r="P32">
            <v>0</v>
          </cell>
          <cell r="Q32">
            <v>0</v>
          </cell>
          <cell r="R32">
            <v>27764876.74</v>
          </cell>
        </row>
        <row r="33">
          <cell r="B33" t="str">
            <v>Đồng Nai</v>
          </cell>
          <cell r="C33">
            <v>3198386298</v>
          </cell>
          <cell r="F33">
            <v>7886014</v>
          </cell>
          <cell r="G33">
            <v>7668371</v>
          </cell>
          <cell r="H33">
            <v>3190500284</v>
          </cell>
          <cell r="I33">
            <v>1762280455</v>
          </cell>
          <cell r="J33">
            <v>35822786</v>
          </cell>
          <cell r="K33">
            <v>28043882</v>
          </cell>
          <cell r="L33">
            <v>15716</v>
          </cell>
          <cell r="M33">
            <v>1628740891</v>
          </cell>
          <cell r="N33">
            <v>60562737</v>
          </cell>
          <cell r="O33">
            <v>5074112</v>
          </cell>
          <cell r="P33">
            <v>0</v>
          </cell>
          <cell r="Q33">
            <v>4020331</v>
          </cell>
          <cell r="R33">
            <v>1428219829</v>
          </cell>
        </row>
        <row r="34">
          <cell r="B34" t="str">
            <v>Đồng Tháp</v>
          </cell>
          <cell r="C34">
            <v>1437837738</v>
          </cell>
          <cell r="F34">
            <v>2040701</v>
          </cell>
          <cell r="G34">
            <v>0</v>
          </cell>
          <cell r="H34">
            <v>1435797037</v>
          </cell>
          <cell r="I34">
            <v>704238898</v>
          </cell>
          <cell r="J34">
            <v>8582933</v>
          </cell>
          <cell r="K34">
            <v>910385</v>
          </cell>
          <cell r="L34">
            <v>22750</v>
          </cell>
          <cell r="M34">
            <v>678670337</v>
          </cell>
          <cell r="N34">
            <v>13777639</v>
          </cell>
          <cell r="O34">
            <v>255932</v>
          </cell>
          <cell r="P34">
            <v>0</v>
          </cell>
          <cell r="Q34">
            <v>2018922</v>
          </cell>
          <cell r="R34">
            <v>731558139</v>
          </cell>
        </row>
        <row r="35">
          <cell r="B35" t="str">
            <v>Gia Lai</v>
          </cell>
          <cell r="C35">
            <v>882921396.9469999</v>
          </cell>
          <cell r="F35">
            <v>0</v>
          </cell>
          <cell r="G35">
            <v>4138074</v>
          </cell>
          <cell r="H35">
            <v>882921396.9469999</v>
          </cell>
          <cell r="I35">
            <v>408852429.84000003</v>
          </cell>
          <cell r="J35">
            <v>10598471.024</v>
          </cell>
          <cell r="K35">
            <v>7020304.631</v>
          </cell>
          <cell r="L35">
            <v>0</v>
          </cell>
          <cell r="M35">
            <v>344297992.185</v>
          </cell>
          <cell r="N35">
            <v>44891961</v>
          </cell>
          <cell r="O35">
            <v>1104464</v>
          </cell>
          <cell r="P35">
            <v>153205</v>
          </cell>
          <cell r="Q35">
            <v>786032</v>
          </cell>
          <cell r="R35">
            <v>474068967.107</v>
          </cell>
        </row>
        <row r="36">
          <cell r="B36" t="str">
            <v>Hà Giang</v>
          </cell>
          <cell r="C36">
            <v>36929670</v>
          </cell>
          <cell r="F36">
            <v>0</v>
          </cell>
          <cell r="G36">
            <v>0</v>
          </cell>
          <cell r="H36">
            <v>36929670</v>
          </cell>
          <cell r="I36">
            <v>12954222</v>
          </cell>
          <cell r="J36">
            <v>485984</v>
          </cell>
          <cell r="K36">
            <v>15523</v>
          </cell>
          <cell r="L36">
            <v>40469</v>
          </cell>
          <cell r="M36">
            <v>6351792</v>
          </cell>
          <cell r="N36">
            <v>4413880</v>
          </cell>
          <cell r="O36">
            <v>1255200</v>
          </cell>
          <cell r="P36">
            <v>0</v>
          </cell>
          <cell r="Q36">
            <v>391374</v>
          </cell>
          <cell r="R36">
            <v>23975448</v>
          </cell>
        </row>
        <row r="37">
          <cell r="B37" t="str">
            <v>Hà Nam</v>
          </cell>
          <cell r="C37">
            <v>158640763</v>
          </cell>
          <cell r="F37">
            <v>400</v>
          </cell>
          <cell r="G37">
            <v>0</v>
          </cell>
          <cell r="H37">
            <v>158640363</v>
          </cell>
          <cell r="I37">
            <v>138123891</v>
          </cell>
          <cell r="J37">
            <v>417399</v>
          </cell>
          <cell r="K37">
            <v>27042</v>
          </cell>
          <cell r="L37">
            <v>0</v>
          </cell>
          <cell r="M37">
            <v>100313593</v>
          </cell>
          <cell r="N37">
            <v>0</v>
          </cell>
          <cell r="O37">
            <v>35450971</v>
          </cell>
          <cell r="P37">
            <v>0</v>
          </cell>
          <cell r="Q37">
            <v>1914886</v>
          </cell>
          <cell r="R37">
            <v>20516472</v>
          </cell>
        </row>
        <row r="38">
          <cell r="B38" t="str">
            <v>Hà Nội</v>
          </cell>
          <cell r="C38">
            <v>18400113055.898</v>
          </cell>
          <cell r="F38">
            <v>95431314</v>
          </cell>
          <cell r="G38">
            <v>0</v>
          </cell>
          <cell r="H38">
            <v>18304681741.898</v>
          </cell>
          <cell r="I38">
            <v>12346367337.897999</v>
          </cell>
          <cell r="J38">
            <v>93877933.384</v>
          </cell>
          <cell r="K38">
            <v>44692363</v>
          </cell>
          <cell r="L38">
            <v>303644</v>
          </cell>
          <cell r="M38">
            <v>11900542998.514</v>
          </cell>
          <cell r="N38">
            <v>128436555</v>
          </cell>
          <cell r="O38">
            <v>110265172</v>
          </cell>
          <cell r="P38">
            <v>0</v>
          </cell>
          <cell r="Q38">
            <v>68248672</v>
          </cell>
          <cell r="R38">
            <v>5958314404</v>
          </cell>
        </row>
        <row r="39">
          <cell r="B39" t="str">
            <v>Hà Tĩnh</v>
          </cell>
          <cell r="C39">
            <v>398776393</v>
          </cell>
          <cell r="F39">
            <v>149728</v>
          </cell>
          <cell r="G39">
            <v>0</v>
          </cell>
          <cell r="H39">
            <v>398626665</v>
          </cell>
          <cell r="I39">
            <v>46911282</v>
          </cell>
          <cell r="J39">
            <v>1934125</v>
          </cell>
          <cell r="K39">
            <v>343200</v>
          </cell>
          <cell r="L39">
            <v>0</v>
          </cell>
          <cell r="M39">
            <v>41946336</v>
          </cell>
          <cell r="N39">
            <v>2133101</v>
          </cell>
          <cell r="O39">
            <v>0</v>
          </cell>
          <cell r="P39">
            <v>0</v>
          </cell>
          <cell r="Q39">
            <v>554520</v>
          </cell>
          <cell r="R39">
            <v>351715383</v>
          </cell>
        </row>
        <row r="40">
          <cell r="B40" t="str">
            <v>Hải Dương</v>
          </cell>
          <cell r="C40">
            <v>821997199.7149999</v>
          </cell>
          <cell r="F40">
            <v>884025</v>
          </cell>
          <cell r="G40">
            <v>0</v>
          </cell>
          <cell r="H40">
            <v>821113174.7149999</v>
          </cell>
          <cell r="I40">
            <v>600237523.045</v>
          </cell>
          <cell r="J40">
            <v>5261641</v>
          </cell>
          <cell r="K40">
            <v>501756</v>
          </cell>
          <cell r="L40">
            <v>22824</v>
          </cell>
          <cell r="M40">
            <v>584402981.045</v>
          </cell>
          <cell r="N40">
            <v>0</v>
          </cell>
          <cell r="O40">
            <v>8357784</v>
          </cell>
          <cell r="P40">
            <v>0</v>
          </cell>
          <cell r="Q40">
            <v>1690537</v>
          </cell>
          <cell r="R40">
            <v>220875651.67000002</v>
          </cell>
        </row>
        <row r="41">
          <cell r="B41" t="str">
            <v>Hải Phòng</v>
          </cell>
          <cell r="C41">
            <v>3404164489</v>
          </cell>
          <cell r="F41">
            <v>85037</v>
          </cell>
          <cell r="G41">
            <v>0</v>
          </cell>
          <cell r="H41">
            <v>3404079452</v>
          </cell>
          <cell r="I41">
            <v>1854514123</v>
          </cell>
          <cell r="J41">
            <v>51469457</v>
          </cell>
          <cell r="K41">
            <v>5189991</v>
          </cell>
          <cell r="L41">
            <v>5306</v>
          </cell>
          <cell r="M41">
            <v>1744742646</v>
          </cell>
          <cell r="N41">
            <v>15756817</v>
          </cell>
          <cell r="O41">
            <v>25076404</v>
          </cell>
          <cell r="P41">
            <v>0</v>
          </cell>
          <cell r="Q41">
            <v>12273502</v>
          </cell>
          <cell r="R41">
            <v>1549565329</v>
          </cell>
        </row>
        <row r="42">
          <cell r="B42" t="str">
            <v>Hậu Giang</v>
          </cell>
          <cell r="C42">
            <v>646321910</v>
          </cell>
          <cell r="F42">
            <v>130000</v>
          </cell>
          <cell r="G42">
            <v>0</v>
          </cell>
          <cell r="H42">
            <v>646191910</v>
          </cell>
          <cell r="I42">
            <v>340108269</v>
          </cell>
          <cell r="J42">
            <v>2986831</v>
          </cell>
          <cell r="K42">
            <v>1887159</v>
          </cell>
          <cell r="L42">
            <v>0</v>
          </cell>
          <cell r="M42">
            <v>326237297</v>
          </cell>
          <cell r="N42">
            <v>5773756</v>
          </cell>
          <cell r="O42">
            <v>375172</v>
          </cell>
          <cell r="P42">
            <v>0</v>
          </cell>
          <cell r="Q42">
            <v>2848054</v>
          </cell>
          <cell r="R42">
            <v>306083641</v>
          </cell>
        </row>
        <row r="43">
          <cell r="B43" t="str">
            <v>Hòa Bình</v>
          </cell>
          <cell r="C43">
            <v>144017247.368</v>
          </cell>
          <cell r="F43">
            <v>17916</v>
          </cell>
          <cell r="G43">
            <v>0</v>
          </cell>
          <cell r="H43">
            <v>143999331.368</v>
          </cell>
          <cell r="I43">
            <v>83777781.85499999</v>
          </cell>
          <cell r="J43">
            <v>600096</v>
          </cell>
          <cell r="K43">
            <v>0</v>
          </cell>
          <cell r="L43">
            <v>0</v>
          </cell>
          <cell r="M43">
            <v>75011760.05499999</v>
          </cell>
          <cell r="N43">
            <v>1661696.8</v>
          </cell>
          <cell r="O43">
            <v>0</v>
          </cell>
          <cell r="P43">
            <v>0</v>
          </cell>
          <cell r="Q43">
            <v>6504229</v>
          </cell>
          <cell r="R43">
            <v>60221549.513</v>
          </cell>
        </row>
        <row r="44">
          <cell r="B44" t="str">
            <v>Hồ Chí Minh</v>
          </cell>
          <cell r="C44">
            <v>54132715994.158</v>
          </cell>
          <cell r="F44">
            <v>97504333</v>
          </cell>
          <cell r="G44">
            <v>0</v>
          </cell>
          <cell r="H44">
            <v>54035211661.158</v>
          </cell>
          <cell r="I44">
            <v>23410243281.454</v>
          </cell>
          <cell r="J44">
            <v>336089016</v>
          </cell>
          <cell r="K44">
            <v>140622710</v>
          </cell>
          <cell r="L44">
            <v>68532</v>
          </cell>
          <cell r="M44">
            <v>21268036932.937996</v>
          </cell>
          <cell r="N44">
            <v>909448181</v>
          </cell>
          <cell r="O44">
            <v>181016687</v>
          </cell>
          <cell r="P44">
            <v>0</v>
          </cell>
          <cell r="Q44">
            <v>574961222.516</v>
          </cell>
          <cell r="R44">
            <v>30624968379.704</v>
          </cell>
        </row>
        <row r="45">
          <cell r="B45" t="str">
            <v>Hưng Yên</v>
          </cell>
          <cell r="C45">
            <v>587413439.401</v>
          </cell>
          <cell r="F45">
            <v>3965525</v>
          </cell>
          <cell r="G45">
            <v>0</v>
          </cell>
          <cell r="H45">
            <v>583447914.401</v>
          </cell>
          <cell r="I45">
            <v>429401843.786</v>
          </cell>
          <cell r="J45">
            <v>5092260</v>
          </cell>
          <cell r="K45">
            <v>327660</v>
          </cell>
          <cell r="L45">
            <v>0</v>
          </cell>
          <cell r="M45">
            <v>380674722.39</v>
          </cell>
          <cell r="N45">
            <v>151750</v>
          </cell>
          <cell r="O45">
            <v>826302</v>
          </cell>
          <cell r="P45">
            <v>0</v>
          </cell>
          <cell r="Q45">
            <v>42329149.396</v>
          </cell>
          <cell r="R45">
            <v>154046070.615</v>
          </cell>
        </row>
        <row r="46">
          <cell r="B46" t="str">
            <v>Kiên Giang</v>
          </cell>
          <cell r="C46">
            <v>1464196533</v>
          </cell>
          <cell r="F46">
            <v>2322437</v>
          </cell>
          <cell r="G46">
            <v>0</v>
          </cell>
          <cell r="H46">
            <v>1461874096</v>
          </cell>
          <cell r="I46">
            <v>1061473843</v>
          </cell>
          <cell r="J46">
            <v>14272499</v>
          </cell>
          <cell r="K46">
            <v>3755917</v>
          </cell>
          <cell r="L46">
            <v>0</v>
          </cell>
          <cell r="M46">
            <v>990831240</v>
          </cell>
          <cell r="N46">
            <v>37065774</v>
          </cell>
          <cell r="O46">
            <v>13626950</v>
          </cell>
          <cell r="P46">
            <v>125000</v>
          </cell>
          <cell r="Q46">
            <v>1796463</v>
          </cell>
          <cell r="R46">
            <v>400400253</v>
          </cell>
        </row>
        <row r="47">
          <cell r="B47" t="str">
            <v>Kon Tum</v>
          </cell>
          <cell r="C47">
            <v>617682734.9720001</v>
          </cell>
          <cell r="F47">
            <v>226455.3</v>
          </cell>
          <cell r="G47">
            <v>0</v>
          </cell>
          <cell r="H47">
            <v>617456279.6719999</v>
          </cell>
          <cell r="I47">
            <v>134045208.13700002</v>
          </cell>
          <cell r="J47">
            <v>12493673.349</v>
          </cell>
          <cell r="K47">
            <v>1422549.869</v>
          </cell>
          <cell r="L47">
            <v>0</v>
          </cell>
          <cell r="M47">
            <v>114921075.724</v>
          </cell>
          <cell r="N47">
            <v>3923431.1950000003</v>
          </cell>
          <cell r="O47">
            <v>1284478</v>
          </cell>
          <cell r="P47">
            <v>0</v>
          </cell>
          <cell r="Q47">
            <v>0</v>
          </cell>
          <cell r="R47">
            <v>483411071.53499997</v>
          </cell>
        </row>
        <row r="48">
          <cell r="B48" t="str">
            <v>Khánh Hòa</v>
          </cell>
          <cell r="C48">
            <v>1235706679.777</v>
          </cell>
          <cell r="F48">
            <v>263827</v>
          </cell>
          <cell r="G48">
            <v>0</v>
          </cell>
          <cell r="H48">
            <v>1235442852.777</v>
          </cell>
          <cell r="I48">
            <v>560174480.6650001</v>
          </cell>
          <cell r="J48">
            <v>10447422.464</v>
          </cell>
          <cell r="K48">
            <v>3691902.04</v>
          </cell>
          <cell r="L48">
            <v>0</v>
          </cell>
          <cell r="M48">
            <v>533348950.71300006</v>
          </cell>
          <cell r="N48">
            <v>10279614.58</v>
          </cell>
          <cell r="O48">
            <v>1071862.0210000002</v>
          </cell>
          <cell r="P48">
            <v>0</v>
          </cell>
          <cell r="Q48">
            <v>1334728.8469999998</v>
          </cell>
          <cell r="R48">
            <v>675268372.112</v>
          </cell>
        </row>
        <row r="49">
          <cell r="B49" t="str">
            <v>Lai Châu</v>
          </cell>
          <cell r="C49">
            <v>29044273</v>
          </cell>
          <cell r="F49">
            <v>26850</v>
          </cell>
          <cell r="G49">
            <v>0</v>
          </cell>
          <cell r="H49">
            <v>29017423</v>
          </cell>
          <cell r="I49">
            <v>6761183</v>
          </cell>
          <cell r="J49">
            <v>530376</v>
          </cell>
          <cell r="K49">
            <v>8000</v>
          </cell>
          <cell r="L49">
            <v>0</v>
          </cell>
          <cell r="M49">
            <v>5973412</v>
          </cell>
          <cell r="N49">
            <v>169630</v>
          </cell>
          <cell r="O49">
            <v>0</v>
          </cell>
          <cell r="P49">
            <v>0</v>
          </cell>
          <cell r="Q49">
            <v>79765</v>
          </cell>
          <cell r="R49">
            <v>22256240</v>
          </cell>
        </row>
        <row r="50">
          <cell r="B50" t="str">
            <v>Lạng Sơn</v>
          </cell>
          <cell r="C50">
            <v>91680011</v>
          </cell>
          <cell r="F50">
            <v>782900</v>
          </cell>
          <cell r="G50">
            <v>0</v>
          </cell>
          <cell r="H50">
            <v>90897111</v>
          </cell>
          <cell r="I50">
            <v>33612701</v>
          </cell>
          <cell r="J50">
            <v>1880272</v>
          </cell>
          <cell r="K50">
            <v>71802</v>
          </cell>
          <cell r="L50">
            <v>11080</v>
          </cell>
          <cell r="M50">
            <v>31470069</v>
          </cell>
          <cell r="N50">
            <v>107764</v>
          </cell>
          <cell r="O50">
            <v>25751</v>
          </cell>
          <cell r="P50">
            <v>0</v>
          </cell>
          <cell r="Q50">
            <v>45963</v>
          </cell>
          <cell r="R50">
            <v>57284410</v>
          </cell>
        </row>
        <row r="51">
          <cell r="B51" t="str">
            <v>Lào Cai</v>
          </cell>
          <cell r="C51">
            <v>182551734</v>
          </cell>
          <cell r="F51">
            <v>47357</v>
          </cell>
          <cell r="G51">
            <v>0</v>
          </cell>
          <cell r="H51">
            <v>182504377</v>
          </cell>
          <cell r="I51">
            <v>153366261</v>
          </cell>
          <cell r="J51">
            <v>1677263</v>
          </cell>
          <cell r="K51">
            <v>344826</v>
          </cell>
          <cell r="L51">
            <v>11932</v>
          </cell>
          <cell r="M51">
            <v>133584734</v>
          </cell>
          <cell r="N51">
            <v>32865</v>
          </cell>
          <cell r="O51">
            <v>17564401</v>
          </cell>
          <cell r="P51">
            <v>0</v>
          </cell>
          <cell r="Q51">
            <v>150240</v>
          </cell>
          <cell r="R51">
            <v>29138116</v>
          </cell>
        </row>
        <row r="52">
          <cell r="B52" t="str">
            <v>Lâm Đồng</v>
          </cell>
          <cell r="C52">
            <v>2337555107</v>
          </cell>
          <cell r="F52">
            <v>809305</v>
          </cell>
          <cell r="G52">
            <v>0</v>
          </cell>
          <cell r="H52">
            <v>2336745802</v>
          </cell>
          <cell r="I52">
            <v>791254835.591</v>
          </cell>
          <cell r="J52">
            <v>13210847</v>
          </cell>
          <cell r="K52">
            <v>27742316</v>
          </cell>
          <cell r="L52">
            <v>12549</v>
          </cell>
          <cell r="M52">
            <v>723683487.591</v>
          </cell>
          <cell r="N52">
            <v>13359266</v>
          </cell>
          <cell r="O52">
            <v>3808744</v>
          </cell>
          <cell r="P52">
            <v>0</v>
          </cell>
          <cell r="Q52">
            <v>9437626</v>
          </cell>
          <cell r="R52">
            <v>1545490966.409</v>
          </cell>
        </row>
        <row r="53">
          <cell r="B53" t="str">
            <v>Long An</v>
          </cell>
          <cell r="C53">
            <v>4280379644</v>
          </cell>
          <cell r="F53">
            <v>558338</v>
          </cell>
          <cell r="G53">
            <v>0</v>
          </cell>
          <cell r="H53">
            <v>4279821306</v>
          </cell>
          <cell r="I53">
            <v>2343771191</v>
          </cell>
          <cell r="J53">
            <v>31862920</v>
          </cell>
          <cell r="K53">
            <v>2002365</v>
          </cell>
          <cell r="L53">
            <v>3618</v>
          </cell>
          <cell r="M53">
            <v>2122355692</v>
          </cell>
          <cell r="N53">
            <v>135631314</v>
          </cell>
          <cell r="O53">
            <v>13475267</v>
          </cell>
          <cell r="P53">
            <v>0</v>
          </cell>
          <cell r="Q53">
            <v>38440015</v>
          </cell>
          <cell r="R53">
            <v>1936050115</v>
          </cell>
        </row>
        <row r="54">
          <cell r="B54" t="str">
            <v>Nam Định</v>
          </cell>
          <cell r="C54">
            <v>302924015</v>
          </cell>
          <cell r="F54">
            <v>9114</v>
          </cell>
          <cell r="G54">
            <v>0</v>
          </cell>
          <cell r="H54">
            <v>302914901</v>
          </cell>
          <cell r="I54">
            <v>76156516</v>
          </cell>
          <cell r="J54">
            <v>1525460</v>
          </cell>
          <cell r="K54">
            <v>51831</v>
          </cell>
          <cell r="L54">
            <v>0</v>
          </cell>
          <cell r="M54">
            <v>65453555</v>
          </cell>
          <cell r="N54">
            <v>206000</v>
          </cell>
          <cell r="O54">
            <v>4219321</v>
          </cell>
          <cell r="P54">
            <v>0</v>
          </cell>
          <cell r="Q54">
            <v>4700349</v>
          </cell>
          <cell r="R54">
            <v>226758385</v>
          </cell>
        </row>
        <row r="55">
          <cell r="B55" t="str">
            <v>Ninh Bình</v>
          </cell>
          <cell r="C55">
            <v>395986593.904</v>
          </cell>
          <cell r="F55">
            <v>75150</v>
          </cell>
          <cell r="G55">
            <v>0</v>
          </cell>
          <cell r="H55">
            <v>395911443.904</v>
          </cell>
          <cell r="I55">
            <v>298509614.904</v>
          </cell>
          <cell r="J55">
            <v>2350693</v>
          </cell>
          <cell r="K55">
            <v>6676491</v>
          </cell>
          <cell r="L55">
            <v>0</v>
          </cell>
          <cell r="M55">
            <v>281967105.904</v>
          </cell>
          <cell r="N55">
            <v>6389867</v>
          </cell>
          <cell r="O55">
            <v>0</v>
          </cell>
          <cell r="P55">
            <v>0</v>
          </cell>
          <cell r="Q55">
            <v>1125458</v>
          </cell>
          <cell r="R55">
            <v>97401829</v>
          </cell>
        </row>
        <row r="56">
          <cell r="B56" t="str">
            <v>Ninh Thuận</v>
          </cell>
          <cell r="C56">
            <v>227835314.667</v>
          </cell>
          <cell r="F56">
            <v>1424433.5</v>
          </cell>
          <cell r="G56">
            <v>0</v>
          </cell>
          <cell r="H56">
            <v>226410881.167</v>
          </cell>
          <cell r="I56">
            <v>132298043</v>
          </cell>
          <cell r="J56">
            <v>4673285</v>
          </cell>
          <cell r="K56">
            <v>233720</v>
          </cell>
          <cell r="L56">
            <v>0</v>
          </cell>
          <cell r="M56">
            <v>122572030</v>
          </cell>
          <cell r="N56">
            <v>4819008</v>
          </cell>
          <cell r="O56">
            <v>0</v>
          </cell>
          <cell r="P56">
            <v>0</v>
          </cell>
          <cell r="Q56">
            <v>0</v>
          </cell>
          <cell r="R56">
            <v>94112838.167</v>
          </cell>
        </row>
        <row r="57">
          <cell r="B57" t="str">
            <v>Nghệ An</v>
          </cell>
          <cell r="C57">
            <v>663978220.7649997</v>
          </cell>
          <cell r="F57">
            <v>107353</v>
          </cell>
          <cell r="G57">
            <v>0</v>
          </cell>
          <cell r="H57">
            <v>663870867.7649997</v>
          </cell>
          <cell r="I57">
            <v>376800865.4570001</v>
          </cell>
          <cell r="J57">
            <v>6692367.718</v>
          </cell>
          <cell r="K57">
            <v>2300068.701</v>
          </cell>
          <cell r="L57">
            <v>3684</v>
          </cell>
          <cell r="M57">
            <v>365011334.53499997</v>
          </cell>
          <cell r="N57">
            <v>1646459</v>
          </cell>
          <cell r="O57">
            <v>22460</v>
          </cell>
          <cell r="P57">
            <v>0</v>
          </cell>
          <cell r="Q57">
            <v>1124491.503</v>
          </cell>
          <cell r="R57">
            <v>287070002.308</v>
          </cell>
        </row>
        <row r="58">
          <cell r="B58" t="str">
            <v>Phú Thọ</v>
          </cell>
          <cell r="C58">
            <v>499751721.566</v>
          </cell>
          <cell r="F58">
            <v>123270</v>
          </cell>
          <cell r="G58">
            <v>100000</v>
          </cell>
          <cell r="H58">
            <v>499628451.566</v>
          </cell>
          <cell r="I58">
            <v>229651591.721</v>
          </cell>
          <cell r="J58">
            <v>18970408.862</v>
          </cell>
          <cell r="K58">
            <v>2536423</v>
          </cell>
          <cell r="L58">
            <v>31738</v>
          </cell>
          <cell r="M58">
            <v>176682624.975</v>
          </cell>
          <cell r="N58">
            <v>12620941</v>
          </cell>
          <cell r="O58">
            <v>18809455.884</v>
          </cell>
          <cell r="P58">
            <v>0</v>
          </cell>
          <cell r="Q58">
            <v>0</v>
          </cell>
          <cell r="R58">
            <v>269976859.845</v>
          </cell>
        </row>
        <row r="59">
          <cell r="B59" t="str">
            <v>Phú Yên</v>
          </cell>
          <cell r="C59">
            <v>1359683867</v>
          </cell>
          <cell r="F59">
            <v>78881</v>
          </cell>
          <cell r="G59">
            <v>0</v>
          </cell>
          <cell r="H59">
            <v>1359604986</v>
          </cell>
          <cell r="I59">
            <v>1224642623</v>
          </cell>
          <cell r="J59">
            <v>2523594</v>
          </cell>
          <cell r="K59">
            <v>512236</v>
          </cell>
          <cell r="L59">
            <v>0</v>
          </cell>
          <cell r="M59">
            <v>1198674076</v>
          </cell>
          <cell r="N59">
            <v>22516667</v>
          </cell>
          <cell r="O59">
            <v>0</v>
          </cell>
          <cell r="P59">
            <v>0</v>
          </cell>
          <cell r="Q59">
            <v>416050</v>
          </cell>
          <cell r="R59">
            <v>134962363</v>
          </cell>
        </row>
        <row r="60">
          <cell r="B60" t="str">
            <v>Quảng Bình</v>
          </cell>
          <cell r="C60">
            <v>340239348</v>
          </cell>
          <cell r="F60">
            <v>40218</v>
          </cell>
          <cell r="G60">
            <v>0</v>
          </cell>
          <cell r="H60">
            <v>340199130</v>
          </cell>
          <cell r="I60">
            <v>140014419</v>
          </cell>
          <cell r="J60">
            <v>5668874</v>
          </cell>
          <cell r="K60">
            <v>90919</v>
          </cell>
          <cell r="L60">
            <v>0</v>
          </cell>
          <cell r="M60">
            <v>109801237</v>
          </cell>
          <cell r="N60">
            <v>322455</v>
          </cell>
          <cell r="O60">
            <v>21972920</v>
          </cell>
          <cell r="P60">
            <v>0</v>
          </cell>
          <cell r="Q60">
            <v>2158014</v>
          </cell>
          <cell r="R60">
            <v>200184711</v>
          </cell>
        </row>
        <row r="61">
          <cell r="B61" t="str">
            <v>Quảng Nam</v>
          </cell>
          <cell r="C61">
            <v>1750063926.326</v>
          </cell>
          <cell r="F61">
            <v>123503</v>
          </cell>
          <cell r="G61">
            <v>0</v>
          </cell>
          <cell r="H61">
            <v>1749940423.326</v>
          </cell>
          <cell r="I61">
            <v>475354776.966</v>
          </cell>
          <cell r="J61">
            <v>5708299.1</v>
          </cell>
          <cell r="K61">
            <v>3370193</v>
          </cell>
          <cell r="L61">
            <v>10584</v>
          </cell>
          <cell r="M61">
            <v>401070780.866</v>
          </cell>
          <cell r="N61">
            <v>22624402</v>
          </cell>
          <cell r="O61">
            <v>33659100</v>
          </cell>
          <cell r="P61">
            <v>1</v>
          </cell>
          <cell r="Q61">
            <v>8911417</v>
          </cell>
          <cell r="R61">
            <v>1274585646.3600001</v>
          </cell>
        </row>
        <row r="62">
          <cell r="B62" t="str">
            <v>Quảng Ninh</v>
          </cell>
          <cell r="C62">
            <v>1254505491.5</v>
          </cell>
          <cell r="F62">
            <v>141804</v>
          </cell>
          <cell r="G62">
            <v>0</v>
          </cell>
          <cell r="H62">
            <v>1254363687.5</v>
          </cell>
          <cell r="I62">
            <v>495495103</v>
          </cell>
          <cell r="J62">
            <v>13003501</v>
          </cell>
          <cell r="K62">
            <v>7734183</v>
          </cell>
          <cell r="L62">
            <v>73835</v>
          </cell>
          <cell r="M62">
            <v>470178627</v>
          </cell>
          <cell r="N62">
            <v>1954094</v>
          </cell>
          <cell r="O62">
            <v>2550863</v>
          </cell>
          <cell r="P62">
            <v>0</v>
          </cell>
          <cell r="Q62">
            <v>0</v>
          </cell>
          <cell r="R62">
            <v>758868584.5</v>
          </cell>
        </row>
        <row r="63">
          <cell r="B63" t="str">
            <v>Quảng Ngãi</v>
          </cell>
          <cell r="C63">
            <v>690931564</v>
          </cell>
          <cell r="F63">
            <v>29600</v>
          </cell>
          <cell r="G63">
            <v>0</v>
          </cell>
          <cell r="H63">
            <v>690901964</v>
          </cell>
          <cell r="I63">
            <v>485923416</v>
          </cell>
          <cell r="J63">
            <v>10198884</v>
          </cell>
          <cell r="K63">
            <v>629335</v>
          </cell>
          <cell r="L63">
            <v>0</v>
          </cell>
          <cell r="M63">
            <v>466463645</v>
          </cell>
          <cell r="N63">
            <v>7235666</v>
          </cell>
          <cell r="O63">
            <v>30169</v>
          </cell>
          <cell r="P63">
            <v>0</v>
          </cell>
          <cell r="Q63">
            <v>1365717</v>
          </cell>
          <cell r="R63">
            <v>204978548</v>
          </cell>
        </row>
        <row r="64">
          <cell r="B64" t="str">
            <v>Quảng Trị</v>
          </cell>
          <cell r="C64">
            <v>236281675</v>
          </cell>
          <cell r="F64">
            <v>300</v>
          </cell>
          <cell r="G64">
            <v>0</v>
          </cell>
          <cell r="H64">
            <v>236281375</v>
          </cell>
          <cell r="I64">
            <v>69398558</v>
          </cell>
          <cell r="J64">
            <v>728975</v>
          </cell>
          <cell r="K64">
            <v>5720336</v>
          </cell>
          <cell r="L64">
            <v>0</v>
          </cell>
          <cell r="M64">
            <v>46042240</v>
          </cell>
          <cell r="N64">
            <v>14977321</v>
          </cell>
          <cell r="O64">
            <v>1481554</v>
          </cell>
          <cell r="P64">
            <v>0</v>
          </cell>
          <cell r="Q64">
            <v>448132</v>
          </cell>
          <cell r="R64">
            <v>166882817</v>
          </cell>
        </row>
        <row r="65">
          <cell r="B65" t="str">
            <v>Sóc Trăng</v>
          </cell>
          <cell r="C65">
            <v>983832375</v>
          </cell>
          <cell r="F65">
            <v>8612</v>
          </cell>
          <cell r="G65">
            <v>2780208</v>
          </cell>
          <cell r="H65">
            <v>983823763</v>
          </cell>
          <cell r="I65">
            <v>787667520</v>
          </cell>
          <cell r="J65">
            <v>13213330</v>
          </cell>
          <cell r="K65">
            <v>363151</v>
          </cell>
          <cell r="L65">
            <v>0</v>
          </cell>
          <cell r="M65">
            <v>743726307</v>
          </cell>
          <cell r="N65">
            <v>28721151</v>
          </cell>
          <cell r="O65">
            <v>694706</v>
          </cell>
          <cell r="P65">
            <v>0</v>
          </cell>
          <cell r="Q65">
            <v>948875</v>
          </cell>
          <cell r="R65">
            <v>196156243</v>
          </cell>
        </row>
        <row r="66">
          <cell r="B66" t="str">
            <v>Sơn La</v>
          </cell>
          <cell r="C66">
            <v>169760266</v>
          </cell>
          <cell r="F66">
            <v>207600</v>
          </cell>
          <cell r="G66">
            <v>0</v>
          </cell>
          <cell r="H66">
            <v>169552666</v>
          </cell>
          <cell r="I66">
            <v>116134605</v>
          </cell>
          <cell r="J66">
            <v>1441484</v>
          </cell>
          <cell r="K66">
            <v>116474</v>
          </cell>
          <cell r="L66">
            <v>0</v>
          </cell>
          <cell r="M66">
            <v>99648232</v>
          </cell>
          <cell r="N66">
            <v>14673500</v>
          </cell>
          <cell r="O66">
            <v>25027</v>
          </cell>
          <cell r="P66">
            <v>0</v>
          </cell>
          <cell r="Q66">
            <v>229888</v>
          </cell>
          <cell r="R66">
            <v>53418061</v>
          </cell>
        </row>
        <row r="67">
          <cell r="B67" t="str">
            <v>Tây Ninh</v>
          </cell>
          <cell r="C67">
            <v>1815972996.5</v>
          </cell>
          <cell r="F67">
            <v>197248</v>
          </cell>
          <cell r="G67">
            <v>3518472</v>
          </cell>
          <cell r="H67">
            <v>1815775748.5</v>
          </cell>
          <cell r="I67">
            <v>1009482284.5</v>
          </cell>
          <cell r="J67">
            <v>13340290</v>
          </cell>
          <cell r="K67">
            <v>2418382</v>
          </cell>
          <cell r="L67">
            <v>0</v>
          </cell>
          <cell r="M67">
            <v>930493475.5</v>
          </cell>
          <cell r="N67">
            <v>16422025</v>
          </cell>
          <cell r="O67">
            <v>6814105</v>
          </cell>
          <cell r="P67">
            <v>0</v>
          </cell>
          <cell r="Q67">
            <v>39994007</v>
          </cell>
          <cell r="R67">
            <v>806293464</v>
          </cell>
        </row>
        <row r="68">
          <cell r="B68" t="str">
            <v>Tiền Giang</v>
          </cell>
          <cell r="C68">
            <v>1459036502.251</v>
          </cell>
          <cell r="F68">
            <v>1461592.044</v>
          </cell>
          <cell r="G68">
            <v>0</v>
          </cell>
          <cell r="H68">
            <v>1457574910.207</v>
          </cell>
          <cell r="I68">
            <v>857118298.4369999</v>
          </cell>
          <cell r="J68">
            <v>12730768.201000001</v>
          </cell>
          <cell r="K68">
            <v>4807070.796</v>
          </cell>
          <cell r="L68">
            <v>4912.25</v>
          </cell>
          <cell r="M68">
            <v>795050130.828</v>
          </cell>
          <cell r="N68">
            <v>39067156.288</v>
          </cell>
          <cell r="O68">
            <v>1350347.116</v>
          </cell>
          <cell r="P68">
            <v>0</v>
          </cell>
          <cell r="Q68">
            <v>4107912.958</v>
          </cell>
          <cell r="R68">
            <v>600456611.7700001</v>
          </cell>
        </row>
        <row r="69">
          <cell r="B69" t="str">
            <v>TT Huế</v>
          </cell>
          <cell r="C69">
            <v>565819192</v>
          </cell>
          <cell r="F69">
            <v>45854</v>
          </cell>
          <cell r="G69">
            <v>0</v>
          </cell>
          <cell r="H69">
            <v>565773338</v>
          </cell>
          <cell r="I69">
            <v>261274570</v>
          </cell>
          <cell r="J69">
            <v>2804542</v>
          </cell>
          <cell r="K69">
            <v>4017326</v>
          </cell>
          <cell r="L69">
            <v>0</v>
          </cell>
          <cell r="M69">
            <v>190067403</v>
          </cell>
          <cell r="N69">
            <v>62366018</v>
          </cell>
          <cell r="O69">
            <v>1371407</v>
          </cell>
          <cell r="P69">
            <v>0</v>
          </cell>
          <cell r="Q69">
            <v>647874</v>
          </cell>
          <cell r="R69">
            <v>304498768</v>
          </cell>
        </row>
        <row r="70">
          <cell r="B70" t="str">
            <v>Tuyên Quang</v>
          </cell>
          <cell r="C70">
            <v>102844028</v>
          </cell>
          <cell r="F70">
            <v>7669970</v>
          </cell>
          <cell r="G70">
            <v>0</v>
          </cell>
          <cell r="H70">
            <v>95174058</v>
          </cell>
          <cell r="I70">
            <v>36624736</v>
          </cell>
          <cell r="J70">
            <v>1355279</v>
          </cell>
          <cell r="K70">
            <v>326414</v>
          </cell>
          <cell r="L70">
            <v>26409</v>
          </cell>
          <cell r="M70">
            <v>17849658</v>
          </cell>
          <cell r="N70">
            <v>16710779</v>
          </cell>
          <cell r="O70">
            <v>0</v>
          </cell>
          <cell r="P70">
            <v>0</v>
          </cell>
          <cell r="Q70">
            <v>356197</v>
          </cell>
          <cell r="R70">
            <v>58549322</v>
          </cell>
        </row>
        <row r="71">
          <cell r="B71" t="str">
            <v>Thái Bình</v>
          </cell>
          <cell r="C71">
            <v>736348211</v>
          </cell>
          <cell r="F71">
            <v>12800</v>
          </cell>
          <cell r="G71">
            <v>0</v>
          </cell>
          <cell r="H71">
            <v>736335411</v>
          </cell>
          <cell r="I71">
            <v>448185942</v>
          </cell>
          <cell r="J71">
            <v>6526087</v>
          </cell>
          <cell r="K71">
            <v>587220</v>
          </cell>
          <cell r="L71">
            <v>0</v>
          </cell>
          <cell r="M71">
            <v>366865985</v>
          </cell>
          <cell r="N71">
            <v>2068113</v>
          </cell>
          <cell r="O71">
            <v>71938561</v>
          </cell>
          <cell r="P71">
            <v>0</v>
          </cell>
          <cell r="Q71">
            <v>199976</v>
          </cell>
          <cell r="R71">
            <v>288149469</v>
          </cell>
        </row>
        <row r="72">
          <cell r="B72" t="str">
            <v>Thái Nguyên</v>
          </cell>
          <cell r="C72">
            <v>644471345</v>
          </cell>
          <cell r="F72">
            <v>9437563</v>
          </cell>
          <cell r="H72">
            <v>635033782</v>
          </cell>
          <cell r="I72">
            <v>216110145</v>
          </cell>
          <cell r="J72">
            <v>1332105</v>
          </cell>
          <cell r="K72">
            <v>421370</v>
          </cell>
          <cell r="L72">
            <v>43293</v>
          </cell>
          <cell r="M72">
            <v>203072724</v>
          </cell>
          <cell r="N72">
            <v>9456304</v>
          </cell>
          <cell r="O72">
            <v>798905</v>
          </cell>
          <cell r="P72">
            <v>0</v>
          </cell>
          <cell r="Q72">
            <v>985444</v>
          </cell>
          <cell r="R72">
            <v>418923637</v>
          </cell>
        </row>
        <row r="73">
          <cell r="B73" t="str">
            <v>Thanh Hóa</v>
          </cell>
          <cell r="C73">
            <v>834745434.05</v>
          </cell>
          <cell r="F73">
            <v>96839</v>
          </cell>
          <cell r="G73">
            <v>0</v>
          </cell>
          <cell r="H73">
            <v>834648595.05</v>
          </cell>
          <cell r="I73">
            <v>518283229.05</v>
          </cell>
          <cell r="J73">
            <v>2814544.75</v>
          </cell>
          <cell r="K73">
            <v>272951</v>
          </cell>
          <cell r="L73">
            <v>0</v>
          </cell>
          <cell r="M73">
            <v>359439775.3</v>
          </cell>
          <cell r="N73">
            <v>27423263</v>
          </cell>
          <cell r="O73">
            <v>119611368</v>
          </cell>
          <cell r="P73">
            <v>0</v>
          </cell>
          <cell r="Q73">
            <v>8721327</v>
          </cell>
          <cell r="R73">
            <v>316365366</v>
          </cell>
        </row>
        <row r="74">
          <cell r="B74" t="str">
            <v>Trà Vinh</v>
          </cell>
          <cell r="C74">
            <v>602315584</v>
          </cell>
          <cell r="F74">
            <v>4500</v>
          </cell>
          <cell r="G74">
            <v>0</v>
          </cell>
          <cell r="H74">
            <v>602311084</v>
          </cell>
          <cell r="I74">
            <v>321973731</v>
          </cell>
          <cell r="J74">
            <v>11578960</v>
          </cell>
          <cell r="K74">
            <v>1666101</v>
          </cell>
          <cell r="L74">
            <v>0</v>
          </cell>
          <cell r="M74">
            <v>296592192</v>
          </cell>
          <cell r="N74">
            <v>2454704</v>
          </cell>
          <cell r="O74">
            <v>99447</v>
          </cell>
          <cell r="P74">
            <v>0</v>
          </cell>
          <cell r="Q74">
            <v>9582327</v>
          </cell>
          <cell r="R74">
            <v>280337353</v>
          </cell>
        </row>
        <row r="75">
          <cell r="B75" t="str">
            <v>Vĩnh Long</v>
          </cell>
          <cell r="C75">
            <v>1316276679</v>
          </cell>
          <cell r="F75">
            <v>3830</v>
          </cell>
          <cell r="G75">
            <v>0</v>
          </cell>
          <cell r="H75">
            <v>1316272849</v>
          </cell>
          <cell r="I75">
            <v>446564522</v>
          </cell>
          <cell r="J75">
            <v>16825329</v>
          </cell>
          <cell r="K75">
            <v>1408834</v>
          </cell>
          <cell r="L75">
            <v>0</v>
          </cell>
          <cell r="M75">
            <v>390821357</v>
          </cell>
          <cell r="N75">
            <v>31535311</v>
          </cell>
          <cell r="O75">
            <v>4039923</v>
          </cell>
          <cell r="P75">
            <v>0</v>
          </cell>
          <cell r="Q75">
            <v>1933768</v>
          </cell>
          <cell r="R75">
            <v>869708327</v>
          </cell>
        </row>
        <row r="76">
          <cell r="B76" t="str">
            <v>Vĩnh Phúc</v>
          </cell>
          <cell r="C76">
            <v>434032095</v>
          </cell>
          <cell r="F76">
            <v>727824</v>
          </cell>
          <cell r="G76">
            <v>0</v>
          </cell>
          <cell r="H76">
            <v>433304271</v>
          </cell>
          <cell r="I76">
            <v>257538049</v>
          </cell>
          <cell r="J76">
            <v>21577758</v>
          </cell>
          <cell r="K76">
            <v>32263</v>
          </cell>
          <cell r="L76">
            <v>10926</v>
          </cell>
          <cell r="M76">
            <v>192618396</v>
          </cell>
          <cell r="N76">
            <v>23960921</v>
          </cell>
          <cell r="O76">
            <v>5622939</v>
          </cell>
          <cell r="P76">
            <v>0</v>
          </cell>
          <cell r="Q76">
            <v>13714846</v>
          </cell>
          <cell r="R76">
            <v>175766222</v>
          </cell>
        </row>
        <row r="77">
          <cell r="B77" t="str">
            <v>Yên Bái</v>
          </cell>
          <cell r="C77">
            <v>139881703</v>
          </cell>
          <cell r="F77">
            <v>27300</v>
          </cell>
          <cell r="G77">
            <v>0</v>
          </cell>
          <cell r="H77">
            <v>139854403</v>
          </cell>
          <cell r="I77">
            <v>66892981</v>
          </cell>
          <cell r="J77">
            <v>1243482</v>
          </cell>
          <cell r="K77">
            <v>180275</v>
          </cell>
          <cell r="L77">
            <v>0</v>
          </cell>
          <cell r="M77">
            <v>64796451</v>
          </cell>
          <cell r="N77">
            <v>672773</v>
          </cell>
          <cell r="O77">
            <v>0</v>
          </cell>
          <cell r="P77">
            <v>0</v>
          </cell>
          <cell r="Q77">
            <v>0</v>
          </cell>
          <cell r="R77">
            <v>72961422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87"/>
  <sheetViews>
    <sheetView tabSelected="1" view="pageBreakPreview" zoomScale="85" zoomScaleNormal="70" zoomScaleSheetLayoutView="85" workbookViewId="0" topLeftCell="A1">
      <selection activeCell="Q15" sqref="Q15:Q77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5.875" style="1" customWidth="1"/>
    <col min="23" max="24" width="10.00390625" style="1" customWidth="1"/>
    <col min="25" max="28" width="9.00390625" style="1" customWidth="1"/>
    <col min="29" max="32" width="6.625" style="1" customWidth="1"/>
    <col min="33" max="16384" width="9.00390625" style="1" customWidth="1"/>
  </cols>
  <sheetData>
    <row r="1" spans="2:10" ht="18.75" customHeight="1">
      <c r="B1" s="52" t="s">
        <v>0</v>
      </c>
      <c r="C1" s="52"/>
      <c r="D1" s="52"/>
      <c r="E1" s="52"/>
      <c r="F1" s="52"/>
      <c r="G1" s="52"/>
      <c r="H1" s="20"/>
      <c r="I1" s="20"/>
      <c r="J1" s="20"/>
    </row>
    <row r="2" spans="2:10" ht="31.5" customHeight="1">
      <c r="B2" s="53" t="s">
        <v>1</v>
      </c>
      <c r="C2" s="53"/>
      <c r="D2" s="53"/>
      <c r="E2" s="53"/>
      <c r="F2" s="53"/>
      <c r="G2" s="53"/>
      <c r="H2" s="21"/>
      <c r="I2" s="21"/>
      <c r="J2" s="21"/>
    </row>
    <row r="3" spans="1:15" ht="6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O3" s="2"/>
    </row>
    <row r="4" spans="1:19" ht="17.25" customHeight="1">
      <c r="A4" s="55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22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3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7" t="s">
        <v>2</v>
      </c>
      <c r="Q7" s="57"/>
      <c r="R7" s="57"/>
      <c r="S7" s="57"/>
    </row>
    <row r="8" spans="1:28" ht="15" customHeight="1">
      <c r="A8" s="68" t="s">
        <v>3</v>
      </c>
      <c r="B8" s="68" t="s">
        <v>4</v>
      </c>
      <c r="C8" s="51" t="s">
        <v>5</v>
      </c>
      <c r="D8" s="51"/>
      <c r="E8" s="51"/>
      <c r="F8" s="58" t="s">
        <v>6</v>
      </c>
      <c r="G8" s="51" t="s">
        <v>7</v>
      </c>
      <c r="H8" s="61" t="s">
        <v>8</v>
      </c>
      <c r="I8" s="61"/>
      <c r="J8" s="61"/>
      <c r="K8" s="61"/>
      <c r="L8" s="61"/>
      <c r="M8" s="61"/>
      <c r="N8" s="61"/>
      <c r="O8" s="61"/>
      <c r="P8" s="61"/>
      <c r="Q8" s="61"/>
      <c r="R8" s="71" t="s">
        <v>43</v>
      </c>
      <c r="S8" s="51" t="s">
        <v>41</v>
      </c>
      <c r="T8" s="67" t="s">
        <v>55</v>
      </c>
      <c r="U8" s="66" t="s">
        <v>16</v>
      </c>
      <c r="V8" s="46" t="s">
        <v>50</v>
      </c>
      <c r="W8" s="66" t="s">
        <v>56</v>
      </c>
      <c r="X8" s="66" t="s">
        <v>47</v>
      </c>
      <c r="Y8" s="66" t="s">
        <v>44</v>
      </c>
      <c r="Z8" s="46" t="s">
        <v>45</v>
      </c>
      <c r="AA8" s="66" t="s">
        <v>48</v>
      </c>
      <c r="AB8" s="66" t="s">
        <v>49</v>
      </c>
    </row>
    <row r="9" spans="1:28" ht="19.5" customHeight="1">
      <c r="A9" s="68"/>
      <c r="B9" s="68"/>
      <c r="C9" s="51" t="s">
        <v>10</v>
      </c>
      <c r="D9" s="51" t="s">
        <v>11</v>
      </c>
      <c r="E9" s="51"/>
      <c r="F9" s="59"/>
      <c r="G9" s="51"/>
      <c r="H9" s="51" t="s">
        <v>8</v>
      </c>
      <c r="I9" s="61" t="s">
        <v>12</v>
      </c>
      <c r="J9" s="61"/>
      <c r="K9" s="61"/>
      <c r="L9" s="61"/>
      <c r="M9" s="61"/>
      <c r="N9" s="61"/>
      <c r="O9" s="61"/>
      <c r="P9" s="61"/>
      <c r="Q9" s="51" t="s">
        <v>13</v>
      </c>
      <c r="R9" s="71"/>
      <c r="S9" s="51"/>
      <c r="T9" s="67"/>
      <c r="U9" s="66"/>
      <c r="V9" s="47"/>
      <c r="W9" s="66"/>
      <c r="X9" s="66"/>
      <c r="Y9" s="66"/>
      <c r="Z9" s="47"/>
      <c r="AA9" s="66"/>
      <c r="AB9" s="66"/>
    </row>
    <row r="10" spans="1:28" ht="15" customHeight="1">
      <c r="A10" s="68"/>
      <c r="B10" s="68"/>
      <c r="C10" s="51"/>
      <c r="D10" s="51" t="s">
        <v>15</v>
      </c>
      <c r="E10" s="51" t="s">
        <v>16</v>
      </c>
      <c r="F10" s="59"/>
      <c r="G10" s="51"/>
      <c r="H10" s="51"/>
      <c r="I10" s="58" t="s">
        <v>14</v>
      </c>
      <c r="J10" s="69" t="s">
        <v>11</v>
      </c>
      <c r="K10" s="70"/>
      <c r="L10" s="70"/>
      <c r="M10" s="70"/>
      <c r="N10" s="70"/>
      <c r="O10" s="70"/>
      <c r="P10" s="70"/>
      <c r="Q10" s="51"/>
      <c r="R10" s="71"/>
      <c r="S10" s="51"/>
      <c r="T10" s="67"/>
      <c r="U10" s="66"/>
      <c r="V10" s="47"/>
      <c r="W10" s="66"/>
      <c r="X10" s="66"/>
      <c r="Y10" s="66"/>
      <c r="Z10" s="47"/>
      <c r="AA10" s="66"/>
      <c r="AB10" s="66"/>
    </row>
    <row r="11" spans="1:28" ht="12.75" customHeight="1">
      <c r="A11" s="68"/>
      <c r="B11" s="68"/>
      <c r="C11" s="51"/>
      <c r="D11" s="51"/>
      <c r="E11" s="51"/>
      <c r="F11" s="59"/>
      <c r="G11" s="51"/>
      <c r="H11" s="51"/>
      <c r="I11" s="59"/>
      <c r="J11" s="61" t="s">
        <v>17</v>
      </c>
      <c r="K11" s="51" t="s">
        <v>18</v>
      </c>
      <c r="L11" s="51" t="s">
        <v>19</v>
      </c>
      <c r="M11" s="51" t="s">
        <v>20</v>
      </c>
      <c r="N11" s="51" t="s">
        <v>21</v>
      </c>
      <c r="O11" s="51" t="s">
        <v>22</v>
      </c>
      <c r="P11" s="61" t="s">
        <v>23</v>
      </c>
      <c r="Q11" s="51"/>
      <c r="R11" s="71"/>
      <c r="S11" s="51"/>
      <c r="T11" s="67"/>
      <c r="U11" s="66"/>
      <c r="V11" s="47"/>
      <c r="W11" s="66"/>
      <c r="X11" s="66"/>
      <c r="Y11" s="66"/>
      <c r="Z11" s="47"/>
      <c r="AA11" s="66"/>
      <c r="AB11" s="66"/>
    </row>
    <row r="12" spans="1:28" ht="44.25" customHeight="1">
      <c r="A12" s="68"/>
      <c r="B12" s="68"/>
      <c r="C12" s="51"/>
      <c r="D12" s="51"/>
      <c r="E12" s="51"/>
      <c r="F12" s="60"/>
      <c r="G12" s="51"/>
      <c r="H12" s="51"/>
      <c r="I12" s="60"/>
      <c r="J12" s="61"/>
      <c r="K12" s="51"/>
      <c r="L12" s="51"/>
      <c r="M12" s="51"/>
      <c r="N12" s="51"/>
      <c r="O12" s="51"/>
      <c r="P12" s="61"/>
      <c r="Q12" s="51"/>
      <c r="R12" s="71"/>
      <c r="S12" s="51"/>
      <c r="T12" s="67"/>
      <c r="U12" s="66"/>
      <c r="V12" s="48"/>
      <c r="W12" s="66"/>
      <c r="X12" s="66"/>
      <c r="Y12" s="66"/>
      <c r="Z12" s="48"/>
      <c r="AA12" s="66"/>
      <c r="AB12" s="66"/>
    </row>
    <row r="13" spans="1:19" ht="13.5" customHeight="1">
      <c r="A13" s="62" t="s">
        <v>24</v>
      </c>
      <c r="B13" s="63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7" ht="18" customHeight="1">
      <c r="A14" s="6"/>
      <c r="B14" s="8" t="s">
        <v>37</v>
      </c>
      <c r="C14" s="9">
        <f aca="true" t="shared" si="0" ref="C14:R14">SUM(C15:C77)</f>
        <v>390082</v>
      </c>
      <c r="D14" s="9">
        <f t="shared" si="0"/>
        <v>319854</v>
      </c>
      <c r="E14" s="9">
        <f t="shared" si="0"/>
        <v>70228</v>
      </c>
      <c r="F14" s="9">
        <f t="shared" si="0"/>
        <v>709</v>
      </c>
      <c r="G14" s="9">
        <f t="shared" si="0"/>
        <v>20</v>
      </c>
      <c r="H14" s="9">
        <f t="shared" si="0"/>
        <v>389373</v>
      </c>
      <c r="I14" s="9">
        <f t="shared" si="0"/>
        <v>218120</v>
      </c>
      <c r="J14" s="9">
        <f t="shared" si="0"/>
        <v>32148</v>
      </c>
      <c r="K14" s="9">
        <f t="shared" si="0"/>
        <v>999</v>
      </c>
      <c r="L14" s="9">
        <f t="shared" si="0"/>
        <v>178773</v>
      </c>
      <c r="M14" s="9">
        <f t="shared" si="0"/>
        <v>3898</v>
      </c>
      <c r="N14" s="9">
        <f t="shared" si="0"/>
        <v>562</v>
      </c>
      <c r="O14" s="9">
        <f t="shared" si="0"/>
        <v>16</v>
      </c>
      <c r="P14" s="9">
        <f t="shared" si="0"/>
        <v>1724</v>
      </c>
      <c r="Q14" s="9">
        <f t="shared" si="0"/>
        <v>171253</v>
      </c>
      <c r="R14" s="9">
        <f t="shared" si="0"/>
        <v>356226</v>
      </c>
      <c r="S14" s="24">
        <f aca="true" t="shared" si="1" ref="S14:S45">(J14+K14)/I14</f>
        <v>0.15196680726205758</v>
      </c>
      <c r="T14" s="31">
        <v>319854</v>
      </c>
      <c r="U14" s="33">
        <f aca="true" t="shared" si="2" ref="U14:U45">C14-T14</f>
        <v>70228</v>
      </c>
      <c r="V14" s="33">
        <f aca="true" t="shared" si="3" ref="V14:V45">D14-T14</f>
        <v>0</v>
      </c>
      <c r="W14" s="23">
        <f>SUM(W15:W77)</f>
        <v>184973</v>
      </c>
      <c r="X14" s="23">
        <v>143805</v>
      </c>
      <c r="Y14" s="32">
        <f aca="true" t="shared" si="4" ref="Y14:Y45">(W14-X14)/X14</f>
        <v>0.2862765550571955</v>
      </c>
      <c r="Z14" s="32">
        <f aca="true" t="shared" si="5" ref="Z14:Z45">I14/H14</f>
        <v>0.5601826526235769</v>
      </c>
      <c r="AA14" s="32"/>
      <c r="AB14" s="32"/>
      <c r="AC14" s="23">
        <f aca="true" t="shared" si="6" ref="AC14:AC45">C14-D14-E14</f>
        <v>0</v>
      </c>
      <c r="AD14" s="23">
        <f aca="true" t="shared" si="7" ref="AD14:AD45">C14-F14-H14</f>
        <v>0</v>
      </c>
      <c r="AE14" s="23">
        <f aca="true" t="shared" si="8" ref="AE14:AE45">H14-I14-Q14</f>
        <v>0</v>
      </c>
      <c r="AF14" s="23">
        <f aca="true" t="shared" si="9" ref="AF14:AF45">I14-J14-K14-L14-M14-N14-O14-P14</f>
        <v>0</v>
      </c>
      <c r="AG14" s="23"/>
      <c r="AH14" s="36"/>
      <c r="AI14" s="34"/>
      <c r="AJ14" s="23"/>
      <c r="AK14" s="32"/>
    </row>
    <row r="15" spans="1:35" s="11" customFormat="1" ht="19.5" customHeight="1">
      <c r="A15" s="12">
        <v>1</v>
      </c>
      <c r="B15" s="13" t="str">
        <f>'[1]Viec 01T-2018'!B15</f>
        <v>An Giang</v>
      </c>
      <c r="C15" s="10">
        <f>'[1]Viec 01T-2018'!C15</f>
        <v>8742</v>
      </c>
      <c r="D15" s="10">
        <v>7436</v>
      </c>
      <c r="E15" s="10">
        <v>1306</v>
      </c>
      <c r="F15" s="10">
        <f>'[1]Viec 01T-2018'!F15</f>
        <v>5</v>
      </c>
      <c r="G15" s="10">
        <f>'[1]Viec 01T-2018'!G15</f>
        <v>1</v>
      </c>
      <c r="H15" s="10">
        <f>'[1]Viec 01T-2018'!H15</f>
        <v>8737</v>
      </c>
      <c r="I15" s="10">
        <f>'[1]Viec 01T-2018'!I15</f>
        <v>4998</v>
      </c>
      <c r="J15" s="10">
        <f>'[1]Viec 01T-2018'!J15</f>
        <v>523</v>
      </c>
      <c r="K15" s="10">
        <f>'[1]Viec 01T-2018'!K15</f>
        <v>17</v>
      </c>
      <c r="L15" s="10">
        <f>'[1]Viec 01T-2018'!L15</f>
        <v>4253</v>
      </c>
      <c r="M15" s="10">
        <f>'[1]Viec 01T-2018'!M15</f>
        <v>165</v>
      </c>
      <c r="N15" s="10">
        <f>'[1]Viec 01T-2018'!N15</f>
        <v>5</v>
      </c>
      <c r="O15" s="10">
        <f>'[1]Viec 01T-2018'!O15</f>
        <v>0</v>
      </c>
      <c r="P15" s="10">
        <f>'[1]Viec 01T-2018'!P15</f>
        <v>35</v>
      </c>
      <c r="Q15" s="10">
        <f>'[1]Viec 01T-2018'!Q15</f>
        <v>3739</v>
      </c>
      <c r="R15" s="10">
        <f aca="true" t="shared" si="10" ref="R15:R46">L15+M15+N15+O15+P15+Q15</f>
        <v>8197</v>
      </c>
      <c r="S15" s="24">
        <f t="shared" si="1"/>
        <v>0.10804321728691477</v>
      </c>
      <c r="T15" s="31">
        <v>7436</v>
      </c>
      <c r="U15" s="33">
        <f t="shared" si="2"/>
        <v>1306</v>
      </c>
      <c r="V15" s="33">
        <f t="shared" si="3"/>
        <v>0</v>
      </c>
      <c r="W15" s="22">
        <f aca="true" t="shared" si="11" ref="W15:W46">L15+M15+N15+O15+P15</f>
        <v>4458</v>
      </c>
      <c r="X15" s="23">
        <v>3657</v>
      </c>
      <c r="Y15" s="32">
        <f t="shared" si="4"/>
        <v>0.21903199343724364</v>
      </c>
      <c r="Z15" s="32">
        <f t="shared" si="5"/>
        <v>0.5720499027126016</v>
      </c>
      <c r="AA15" s="34">
        <f aca="true" t="shared" si="12" ref="AA15:AA46">RANK(C15,$C$15:$C$77)</f>
        <v>11</v>
      </c>
      <c r="AB15" s="34">
        <f aca="true" t="shared" si="13" ref="AB15:AB46">RANK(S15,$S$15:$S$77)</f>
        <v>54</v>
      </c>
      <c r="AC15" s="23">
        <f t="shared" si="6"/>
        <v>0</v>
      </c>
      <c r="AD15" s="23">
        <f t="shared" si="7"/>
        <v>0</v>
      </c>
      <c r="AE15" s="23">
        <f t="shared" si="8"/>
        <v>0</v>
      </c>
      <c r="AF15" s="23">
        <f t="shared" si="9"/>
        <v>0</v>
      </c>
      <c r="AG15" s="23"/>
      <c r="AH15" s="36"/>
      <c r="AI15" s="34"/>
    </row>
    <row r="16" spans="1:35" s="11" customFormat="1" ht="19.5" customHeight="1">
      <c r="A16" s="14">
        <v>2</v>
      </c>
      <c r="B16" s="13" t="str">
        <f>'[1]Viec 01T-2018'!B16</f>
        <v>Bạc Liêu</v>
      </c>
      <c r="C16" s="10">
        <f>'[1]Viec 01T-2018'!C16</f>
        <v>5415</v>
      </c>
      <c r="D16" s="10">
        <v>4351</v>
      </c>
      <c r="E16" s="10">
        <v>1064</v>
      </c>
      <c r="F16" s="10">
        <f>'[1]Viec 01T-2018'!F16</f>
        <v>7</v>
      </c>
      <c r="G16" s="10">
        <f>'[1]Viec 01T-2018'!G16</f>
        <v>0</v>
      </c>
      <c r="H16" s="10">
        <f>'[1]Viec 01T-2018'!H16</f>
        <v>5408</v>
      </c>
      <c r="I16" s="10">
        <f>'[1]Viec 01T-2018'!I16</f>
        <v>3677</v>
      </c>
      <c r="J16" s="10">
        <f>'[1]Viec 01T-2018'!J16</f>
        <v>503</v>
      </c>
      <c r="K16" s="10">
        <f>'[1]Viec 01T-2018'!K16</f>
        <v>6</v>
      </c>
      <c r="L16" s="10">
        <f>'[1]Viec 01T-2018'!L16</f>
        <v>3140</v>
      </c>
      <c r="M16" s="10">
        <f>'[1]Viec 01T-2018'!M16</f>
        <v>10</v>
      </c>
      <c r="N16" s="10">
        <f>'[1]Viec 01T-2018'!N16</f>
        <v>5</v>
      </c>
      <c r="O16" s="10">
        <f>'[1]Viec 01T-2018'!O16</f>
        <v>1</v>
      </c>
      <c r="P16" s="10">
        <f>'[1]Viec 01T-2018'!P16</f>
        <v>12</v>
      </c>
      <c r="Q16" s="10">
        <f>'[1]Viec 01T-2018'!Q16</f>
        <v>1731</v>
      </c>
      <c r="R16" s="10">
        <f t="shared" si="10"/>
        <v>4899</v>
      </c>
      <c r="S16" s="24">
        <f t="shared" si="1"/>
        <v>0.13842806635844437</v>
      </c>
      <c r="T16" s="31">
        <v>4351</v>
      </c>
      <c r="U16" s="33">
        <f t="shared" si="2"/>
        <v>1064</v>
      </c>
      <c r="V16" s="33">
        <f t="shared" si="3"/>
        <v>0</v>
      </c>
      <c r="W16" s="22">
        <f t="shared" si="11"/>
        <v>3168</v>
      </c>
      <c r="X16" s="23">
        <v>2611</v>
      </c>
      <c r="Y16" s="32">
        <f t="shared" si="4"/>
        <v>0.21332822673305246</v>
      </c>
      <c r="Z16" s="32">
        <f t="shared" si="5"/>
        <v>0.6799186390532544</v>
      </c>
      <c r="AA16" s="34">
        <f t="shared" si="12"/>
        <v>29</v>
      </c>
      <c r="AB16" s="34">
        <f t="shared" si="13"/>
        <v>40</v>
      </c>
      <c r="AC16" s="23">
        <f t="shared" si="6"/>
        <v>0</v>
      </c>
      <c r="AD16" s="23">
        <f t="shared" si="7"/>
        <v>0</v>
      </c>
      <c r="AE16" s="23">
        <f t="shared" si="8"/>
        <v>0</v>
      </c>
      <c r="AF16" s="23">
        <f t="shared" si="9"/>
        <v>0</v>
      </c>
      <c r="AG16" s="23"/>
      <c r="AH16" s="36"/>
      <c r="AI16" s="34"/>
    </row>
    <row r="17" spans="1:35" s="11" customFormat="1" ht="19.5" customHeight="1">
      <c r="A17" s="12">
        <v>3</v>
      </c>
      <c r="B17" s="13" t="str">
        <f>'[1]Viec 01T-2018'!B17</f>
        <v>Bắc Giang</v>
      </c>
      <c r="C17" s="10">
        <f>'[1]Viec 01T-2018'!C17</f>
        <v>5557</v>
      </c>
      <c r="D17" s="10">
        <v>4266</v>
      </c>
      <c r="E17" s="10">
        <v>1291</v>
      </c>
      <c r="F17" s="10">
        <f>'[1]Viec 01T-2018'!F17</f>
        <v>15</v>
      </c>
      <c r="G17" s="10">
        <f>'[1]Viec 01T-2018'!G17</f>
        <v>6</v>
      </c>
      <c r="H17" s="10">
        <f>'[1]Viec 01T-2018'!H17</f>
        <v>5542</v>
      </c>
      <c r="I17" s="10">
        <f>'[1]Viec 01T-2018'!I17</f>
        <v>2712</v>
      </c>
      <c r="J17" s="10">
        <f>'[1]Viec 01T-2018'!J17</f>
        <v>654</v>
      </c>
      <c r="K17" s="10">
        <f>'[1]Viec 01T-2018'!K17</f>
        <v>39</v>
      </c>
      <c r="L17" s="10">
        <f>'[1]Viec 01T-2018'!L17</f>
        <v>1912</v>
      </c>
      <c r="M17" s="10">
        <f>'[1]Viec 01T-2018'!M17</f>
        <v>75</v>
      </c>
      <c r="N17" s="10">
        <f>'[1]Viec 01T-2018'!N17</f>
        <v>3</v>
      </c>
      <c r="O17" s="10">
        <f>'[1]Viec 01T-2018'!O17</f>
        <v>0</v>
      </c>
      <c r="P17" s="10">
        <f>'[1]Viec 01T-2018'!P17</f>
        <v>29</v>
      </c>
      <c r="Q17" s="10">
        <f>'[1]Viec 01T-2018'!Q17</f>
        <v>2830</v>
      </c>
      <c r="R17" s="10">
        <f t="shared" si="10"/>
        <v>4849</v>
      </c>
      <c r="S17" s="24">
        <f t="shared" si="1"/>
        <v>0.2555309734513274</v>
      </c>
      <c r="T17" s="31">
        <v>4266</v>
      </c>
      <c r="U17" s="33">
        <f t="shared" si="2"/>
        <v>1291</v>
      </c>
      <c r="V17" s="33">
        <f t="shared" si="3"/>
        <v>0</v>
      </c>
      <c r="W17" s="22">
        <f t="shared" si="11"/>
        <v>2019</v>
      </c>
      <c r="X17" s="23">
        <v>1299</v>
      </c>
      <c r="Y17" s="32">
        <f t="shared" si="4"/>
        <v>0.5542725173210161</v>
      </c>
      <c r="Z17" s="32">
        <f t="shared" si="5"/>
        <v>0.4893540238181162</v>
      </c>
      <c r="AA17" s="34">
        <f t="shared" si="12"/>
        <v>28</v>
      </c>
      <c r="AB17" s="34">
        <f t="shared" si="13"/>
        <v>25</v>
      </c>
      <c r="AC17" s="23">
        <f t="shared" si="6"/>
        <v>0</v>
      </c>
      <c r="AD17" s="23">
        <f t="shared" si="7"/>
        <v>0</v>
      </c>
      <c r="AE17" s="23">
        <f t="shared" si="8"/>
        <v>0</v>
      </c>
      <c r="AF17" s="23">
        <f t="shared" si="9"/>
        <v>0</v>
      </c>
      <c r="AG17" s="23"/>
      <c r="AH17" s="36"/>
      <c r="AI17" s="34"/>
    </row>
    <row r="18" spans="1:35" s="11" customFormat="1" ht="19.5" customHeight="1">
      <c r="A18" s="14">
        <v>4</v>
      </c>
      <c r="B18" s="13" t="str">
        <f>'[1]Viec 01T-2018'!B18</f>
        <v>Bắc Kạn</v>
      </c>
      <c r="C18" s="10">
        <f>'[1]Viec 01T-2018'!C18</f>
        <v>831</v>
      </c>
      <c r="D18" s="10">
        <v>547</v>
      </c>
      <c r="E18" s="10">
        <v>284</v>
      </c>
      <c r="F18" s="10">
        <f>'[1]Viec 01T-2018'!F18</f>
        <v>8</v>
      </c>
      <c r="G18" s="10">
        <f>'[1]Viec 01T-2018'!G18</f>
        <v>0</v>
      </c>
      <c r="H18" s="10">
        <f>'[1]Viec 01T-2018'!H18</f>
        <v>823</v>
      </c>
      <c r="I18" s="10">
        <f>'[1]Viec 01T-2018'!I18</f>
        <v>319</v>
      </c>
      <c r="J18" s="10">
        <f>'[1]Viec 01T-2018'!J18</f>
        <v>131</v>
      </c>
      <c r="K18" s="10">
        <f>'[1]Viec 01T-2018'!K18</f>
        <v>1</v>
      </c>
      <c r="L18" s="10">
        <f>'[1]Viec 01T-2018'!L18</f>
        <v>182</v>
      </c>
      <c r="M18" s="10">
        <f>'[1]Viec 01T-2018'!M18</f>
        <v>3</v>
      </c>
      <c r="N18" s="10">
        <f>'[1]Viec 01T-2018'!N18</f>
        <v>0</v>
      </c>
      <c r="O18" s="10">
        <f>'[1]Viec 01T-2018'!O18</f>
        <v>0</v>
      </c>
      <c r="P18" s="10">
        <f>'[1]Viec 01T-2018'!P18</f>
        <v>2</v>
      </c>
      <c r="Q18" s="10">
        <f>'[1]Viec 01T-2018'!Q18</f>
        <v>504</v>
      </c>
      <c r="R18" s="10">
        <f t="shared" si="10"/>
        <v>691</v>
      </c>
      <c r="S18" s="24">
        <f t="shared" si="1"/>
        <v>0.41379310344827586</v>
      </c>
      <c r="T18" s="31">
        <v>547</v>
      </c>
      <c r="U18" s="33">
        <f t="shared" si="2"/>
        <v>284</v>
      </c>
      <c r="V18" s="33">
        <f t="shared" si="3"/>
        <v>0</v>
      </c>
      <c r="W18" s="22">
        <f t="shared" si="11"/>
        <v>187</v>
      </c>
      <c r="X18" s="23">
        <v>41</v>
      </c>
      <c r="Y18" s="32">
        <f t="shared" si="4"/>
        <v>3.5609756097560976</v>
      </c>
      <c r="Z18" s="32">
        <f t="shared" si="5"/>
        <v>0.38760631834750914</v>
      </c>
      <c r="AA18" s="34">
        <f t="shared" si="12"/>
        <v>60</v>
      </c>
      <c r="AB18" s="34">
        <f t="shared" si="13"/>
        <v>6</v>
      </c>
      <c r="AC18" s="23">
        <f t="shared" si="6"/>
        <v>0</v>
      </c>
      <c r="AD18" s="23">
        <f t="shared" si="7"/>
        <v>0</v>
      </c>
      <c r="AE18" s="23">
        <f t="shared" si="8"/>
        <v>0</v>
      </c>
      <c r="AF18" s="23">
        <f t="shared" si="9"/>
        <v>0</v>
      </c>
      <c r="AG18" s="23"/>
      <c r="AH18" s="36"/>
      <c r="AI18" s="34"/>
    </row>
    <row r="19" spans="1:35" s="11" customFormat="1" ht="19.5" customHeight="1">
      <c r="A19" s="12">
        <v>5</v>
      </c>
      <c r="B19" s="13" t="str">
        <f>'[1]Viec 01T-2018'!B19</f>
        <v>Bắc Ninh</v>
      </c>
      <c r="C19" s="10">
        <f>'[1]Viec 01T-2018'!C19</f>
        <v>2980</v>
      </c>
      <c r="D19" s="10">
        <v>2191</v>
      </c>
      <c r="E19" s="10">
        <v>789</v>
      </c>
      <c r="F19" s="10">
        <f>'[1]Viec 01T-2018'!F19</f>
        <v>4</v>
      </c>
      <c r="G19" s="10">
        <f>'[1]Viec 01T-2018'!G19</f>
        <v>0</v>
      </c>
      <c r="H19" s="10">
        <f>'[1]Viec 01T-2018'!H19</f>
        <v>2976</v>
      </c>
      <c r="I19" s="10">
        <f>'[1]Viec 01T-2018'!I19</f>
        <v>1685</v>
      </c>
      <c r="J19" s="10">
        <f>'[1]Viec 01T-2018'!J19</f>
        <v>500</v>
      </c>
      <c r="K19" s="10">
        <f>'[1]Viec 01T-2018'!K19</f>
        <v>3</v>
      </c>
      <c r="L19" s="10">
        <f>'[1]Viec 01T-2018'!L19</f>
        <v>1138</v>
      </c>
      <c r="M19" s="10">
        <f>'[1]Viec 01T-2018'!M19</f>
        <v>35</v>
      </c>
      <c r="N19" s="10">
        <f>'[1]Viec 01T-2018'!N19</f>
        <v>3</v>
      </c>
      <c r="O19" s="10">
        <f>'[1]Viec 01T-2018'!O19</f>
        <v>0</v>
      </c>
      <c r="P19" s="10">
        <f>'[1]Viec 01T-2018'!P19</f>
        <v>6</v>
      </c>
      <c r="Q19" s="10">
        <f>'[1]Viec 01T-2018'!Q19</f>
        <v>1291</v>
      </c>
      <c r="R19" s="10">
        <f t="shared" si="10"/>
        <v>2473</v>
      </c>
      <c r="S19" s="24">
        <f t="shared" si="1"/>
        <v>0.29851632047477744</v>
      </c>
      <c r="T19" s="31">
        <v>2191</v>
      </c>
      <c r="U19" s="33">
        <f t="shared" si="2"/>
        <v>789</v>
      </c>
      <c r="V19" s="33">
        <f t="shared" si="3"/>
        <v>0</v>
      </c>
      <c r="W19" s="22">
        <f t="shared" si="11"/>
        <v>1182</v>
      </c>
      <c r="X19" s="23">
        <v>863</v>
      </c>
      <c r="Y19" s="32">
        <f t="shared" si="4"/>
        <v>0.36964078794901506</v>
      </c>
      <c r="Z19" s="32">
        <f t="shared" si="5"/>
        <v>0.5661962365591398</v>
      </c>
      <c r="AA19" s="34">
        <f t="shared" si="12"/>
        <v>40</v>
      </c>
      <c r="AB19" s="34">
        <f t="shared" si="13"/>
        <v>15</v>
      </c>
      <c r="AC19" s="23">
        <f t="shared" si="6"/>
        <v>0</v>
      </c>
      <c r="AD19" s="23">
        <f t="shared" si="7"/>
        <v>0</v>
      </c>
      <c r="AE19" s="23">
        <f t="shared" si="8"/>
        <v>0</v>
      </c>
      <c r="AF19" s="23">
        <f t="shared" si="9"/>
        <v>0</v>
      </c>
      <c r="AG19" s="23"/>
      <c r="AH19" s="36"/>
      <c r="AI19" s="34"/>
    </row>
    <row r="20" spans="1:35" s="11" customFormat="1" ht="19.5" customHeight="1">
      <c r="A20" s="14">
        <v>6</v>
      </c>
      <c r="B20" s="13" t="str">
        <f>'[1]Viec 01T-2018'!B20</f>
        <v>Bến Tre</v>
      </c>
      <c r="C20" s="10">
        <f>'[1]Viec 01T-2018'!C20</f>
        <v>7775</v>
      </c>
      <c r="D20" s="10">
        <v>6423</v>
      </c>
      <c r="E20" s="10">
        <v>1352</v>
      </c>
      <c r="F20" s="10">
        <f>'[1]Viec 01T-2018'!F20</f>
        <v>6</v>
      </c>
      <c r="G20" s="10">
        <f>'[1]Viec 01T-2018'!G20</f>
        <v>0</v>
      </c>
      <c r="H20" s="10">
        <f>'[1]Viec 01T-2018'!H20</f>
        <v>7769</v>
      </c>
      <c r="I20" s="10">
        <f>'[1]Viec 01T-2018'!I20</f>
        <v>5023</v>
      </c>
      <c r="J20" s="10">
        <f>'[1]Viec 01T-2018'!J20</f>
        <v>560</v>
      </c>
      <c r="K20" s="10">
        <f>'[1]Viec 01T-2018'!K20</f>
        <v>11</v>
      </c>
      <c r="L20" s="10">
        <f>'[1]Viec 01T-2018'!L20</f>
        <v>4311</v>
      </c>
      <c r="M20" s="10">
        <f>'[1]Viec 01T-2018'!M20</f>
        <v>122</v>
      </c>
      <c r="N20" s="10">
        <f>'[1]Viec 01T-2018'!N20</f>
        <v>4</v>
      </c>
      <c r="O20" s="10">
        <f>'[1]Viec 01T-2018'!O20</f>
        <v>0</v>
      </c>
      <c r="P20" s="10">
        <f>'[1]Viec 01T-2018'!P20</f>
        <v>15</v>
      </c>
      <c r="Q20" s="10">
        <f>'[1]Viec 01T-2018'!Q20</f>
        <v>2746</v>
      </c>
      <c r="R20" s="10">
        <f t="shared" si="10"/>
        <v>7198</v>
      </c>
      <c r="S20" s="24">
        <f t="shared" si="1"/>
        <v>0.11367708540712722</v>
      </c>
      <c r="T20" s="31">
        <v>6423</v>
      </c>
      <c r="U20" s="33">
        <f t="shared" si="2"/>
        <v>1352</v>
      </c>
      <c r="V20" s="33">
        <f t="shared" si="3"/>
        <v>0</v>
      </c>
      <c r="W20" s="22">
        <f t="shared" si="11"/>
        <v>4452</v>
      </c>
      <c r="X20" s="23">
        <v>3542</v>
      </c>
      <c r="Y20" s="32">
        <f t="shared" si="4"/>
        <v>0.25691699604743085</v>
      </c>
      <c r="Z20" s="32">
        <f t="shared" si="5"/>
        <v>0.6465439567511906</v>
      </c>
      <c r="AA20" s="34">
        <f t="shared" si="12"/>
        <v>16</v>
      </c>
      <c r="AB20" s="34">
        <f t="shared" si="13"/>
        <v>51</v>
      </c>
      <c r="AC20" s="23">
        <f t="shared" si="6"/>
        <v>0</v>
      </c>
      <c r="AD20" s="23">
        <f t="shared" si="7"/>
        <v>0</v>
      </c>
      <c r="AE20" s="23">
        <f t="shared" si="8"/>
        <v>0</v>
      </c>
      <c r="AF20" s="23">
        <f t="shared" si="9"/>
        <v>0</v>
      </c>
      <c r="AG20" s="23"/>
      <c r="AH20" s="36"/>
      <c r="AI20" s="34"/>
    </row>
    <row r="21" spans="1:35" s="11" customFormat="1" ht="19.5" customHeight="1">
      <c r="A21" s="12">
        <v>7</v>
      </c>
      <c r="B21" s="13" t="str">
        <f>'[1]Viec 01T-2018'!B21</f>
        <v>Bình Dương</v>
      </c>
      <c r="C21" s="10">
        <f>'[1]Viec 01T-2018'!C21</f>
        <v>11488</v>
      </c>
      <c r="D21" s="10">
        <v>9473</v>
      </c>
      <c r="E21" s="10">
        <v>2015</v>
      </c>
      <c r="F21" s="10">
        <f>'[1]Viec 01T-2018'!F21</f>
        <v>18</v>
      </c>
      <c r="G21" s="10">
        <f>'[1]Viec 01T-2018'!G21</f>
        <v>0</v>
      </c>
      <c r="H21" s="10">
        <f>'[1]Viec 01T-2018'!H21</f>
        <v>11470</v>
      </c>
      <c r="I21" s="10">
        <f>'[1]Viec 01T-2018'!I21</f>
        <v>8313</v>
      </c>
      <c r="J21" s="10">
        <f>'[1]Viec 01T-2018'!J21</f>
        <v>1036</v>
      </c>
      <c r="K21" s="10">
        <f>'[1]Viec 01T-2018'!K21</f>
        <v>52</v>
      </c>
      <c r="L21" s="10">
        <f>'[1]Viec 01T-2018'!L21</f>
        <v>6790</v>
      </c>
      <c r="M21" s="10">
        <f>'[1]Viec 01T-2018'!M21</f>
        <v>330</v>
      </c>
      <c r="N21" s="10">
        <f>'[1]Viec 01T-2018'!N21</f>
        <v>23</v>
      </c>
      <c r="O21" s="10">
        <f>'[1]Viec 01T-2018'!O21</f>
        <v>0</v>
      </c>
      <c r="P21" s="10">
        <f>'[1]Viec 01T-2018'!P21</f>
        <v>82</v>
      </c>
      <c r="Q21" s="10">
        <f>'[1]Viec 01T-2018'!Q21</f>
        <v>3157</v>
      </c>
      <c r="R21" s="10">
        <f t="shared" si="10"/>
        <v>10382</v>
      </c>
      <c r="S21" s="24">
        <f t="shared" si="1"/>
        <v>0.130879345603272</v>
      </c>
      <c r="T21" s="31">
        <v>9473</v>
      </c>
      <c r="U21" s="33">
        <f t="shared" si="2"/>
        <v>2015</v>
      </c>
      <c r="V21" s="33">
        <f t="shared" si="3"/>
        <v>0</v>
      </c>
      <c r="W21" s="22">
        <f t="shared" si="11"/>
        <v>7225</v>
      </c>
      <c r="X21" s="23">
        <v>6257</v>
      </c>
      <c r="Y21" s="32">
        <f t="shared" si="4"/>
        <v>0.15470672846412017</v>
      </c>
      <c r="Z21" s="32">
        <f t="shared" si="5"/>
        <v>0.7247602441150828</v>
      </c>
      <c r="AA21" s="34">
        <f t="shared" si="12"/>
        <v>7</v>
      </c>
      <c r="AB21" s="34">
        <f t="shared" si="13"/>
        <v>45</v>
      </c>
      <c r="AC21" s="23">
        <f t="shared" si="6"/>
        <v>0</v>
      </c>
      <c r="AD21" s="23">
        <f t="shared" si="7"/>
        <v>0</v>
      </c>
      <c r="AE21" s="23">
        <f t="shared" si="8"/>
        <v>0</v>
      </c>
      <c r="AF21" s="23">
        <f t="shared" si="9"/>
        <v>0</v>
      </c>
      <c r="AG21" s="23"/>
      <c r="AH21" s="36"/>
      <c r="AI21" s="34"/>
    </row>
    <row r="22" spans="1:35" s="11" customFormat="1" ht="19.5" customHeight="1">
      <c r="A22" s="14">
        <v>8</v>
      </c>
      <c r="B22" s="13" t="str">
        <f>'[1]Viec 01T-2018'!B22</f>
        <v>Bình Định</v>
      </c>
      <c r="C22" s="10">
        <f>'[1]Viec 01T-2018'!C22</f>
        <v>4304</v>
      </c>
      <c r="D22" s="10">
        <v>3492</v>
      </c>
      <c r="E22" s="10">
        <v>812</v>
      </c>
      <c r="F22" s="10">
        <f>'[1]Viec 01T-2018'!F22</f>
        <v>0</v>
      </c>
      <c r="G22" s="10">
        <f>'[1]Viec 01T-2018'!G22</f>
        <v>0</v>
      </c>
      <c r="H22" s="10">
        <f>'[1]Viec 01T-2018'!H22</f>
        <v>4304</v>
      </c>
      <c r="I22" s="10">
        <f>'[1]Viec 01T-2018'!I22</f>
        <v>1848</v>
      </c>
      <c r="J22" s="10">
        <f>'[1]Viec 01T-2018'!J22</f>
        <v>327</v>
      </c>
      <c r="K22" s="10">
        <f>'[1]Viec 01T-2018'!K22</f>
        <v>1</v>
      </c>
      <c r="L22" s="10">
        <f>'[1]Viec 01T-2018'!L22</f>
        <v>1465</v>
      </c>
      <c r="M22" s="10">
        <f>'[1]Viec 01T-2018'!M22</f>
        <v>23</v>
      </c>
      <c r="N22" s="10">
        <f>'[1]Viec 01T-2018'!N22</f>
        <v>16</v>
      </c>
      <c r="O22" s="10">
        <f>'[1]Viec 01T-2018'!O22</f>
        <v>0</v>
      </c>
      <c r="P22" s="10">
        <f>'[1]Viec 01T-2018'!P22</f>
        <v>16</v>
      </c>
      <c r="Q22" s="10">
        <f>'[1]Viec 01T-2018'!Q22</f>
        <v>2456</v>
      </c>
      <c r="R22" s="10">
        <f t="shared" si="10"/>
        <v>3976</v>
      </c>
      <c r="S22" s="24">
        <f t="shared" si="1"/>
        <v>0.1774891774891775</v>
      </c>
      <c r="T22" s="31">
        <v>3492</v>
      </c>
      <c r="U22" s="33">
        <f t="shared" si="2"/>
        <v>812</v>
      </c>
      <c r="V22" s="33">
        <f t="shared" si="3"/>
        <v>0</v>
      </c>
      <c r="W22" s="22">
        <f t="shared" si="11"/>
        <v>1520</v>
      </c>
      <c r="X22" s="23">
        <v>996</v>
      </c>
      <c r="Y22" s="32">
        <f t="shared" si="4"/>
        <v>0.5261044176706827</v>
      </c>
      <c r="Z22" s="32">
        <f t="shared" si="5"/>
        <v>0.42936802973977695</v>
      </c>
      <c r="AA22" s="34">
        <f t="shared" si="12"/>
        <v>33</v>
      </c>
      <c r="AB22" s="34">
        <f t="shared" si="13"/>
        <v>33</v>
      </c>
      <c r="AC22" s="23">
        <f t="shared" si="6"/>
        <v>0</v>
      </c>
      <c r="AD22" s="23">
        <f t="shared" si="7"/>
        <v>0</v>
      </c>
      <c r="AE22" s="23">
        <f t="shared" si="8"/>
        <v>0</v>
      </c>
      <c r="AF22" s="23">
        <f t="shared" si="9"/>
        <v>0</v>
      </c>
      <c r="AG22" s="23"/>
      <c r="AH22" s="36"/>
      <c r="AI22" s="34"/>
    </row>
    <row r="23" spans="1:35" s="11" customFormat="1" ht="19.5" customHeight="1">
      <c r="A23" s="12">
        <v>9</v>
      </c>
      <c r="B23" s="13" t="str">
        <f>'[1]Viec 01T-2018'!B23</f>
        <v>Bình Phước</v>
      </c>
      <c r="C23" s="10">
        <f>'[1]Viec 01T-2018'!C23</f>
        <v>6911</v>
      </c>
      <c r="D23" s="10">
        <v>5713</v>
      </c>
      <c r="E23" s="10">
        <v>1198</v>
      </c>
      <c r="F23" s="10">
        <f>'[1]Viec 01T-2018'!F23</f>
        <v>29</v>
      </c>
      <c r="G23" s="10">
        <f>'[1]Viec 01T-2018'!G23</f>
        <v>0</v>
      </c>
      <c r="H23" s="10">
        <f>'[1]Viec 01T-2018'!H23</f>
        <v>6882</v>
      </c>
      <c r="I23" s="10">
        <f>'[1]Viec 01T-2018'!I23</f>
        <v>3822</v>
      </c>
      <c r="J23" s="10">
        <f>'[1]Viec 01T-2018'!J23</f>
        <v>380</v>
      </c>
      <c r="K23" s="10">
        <f>'[1]Viec 01T-2018'!K23</f>
        <v>22</v>
      </c>
      <c r="L23" s="10">
        <f>'[1]Viec 01T-2018'!L23</f>
        <v>3253</v>
      </c>
      <c r="M23" s="10">
        <f>'[1]Viec 01T-2018'!M23</f>
        <v>123</v>
      </c>
      <c r="N23" s="10">
        <f>'[1]Viec 01T-2018'!N23</f>
        <v>5</v>
      </c>
      <c r="O23" s="10">
        <f>'[1]Viec 01T-2018'!O23</f>
        <v>0</v>
      </c>
      <c r="P23" s="10">
        <f>'[1]Viec 01T-2018'!P23</f>
        <v>39</v>
      </c>
      <c r="Q23" s="10">
        <f>'[1]Viec 01T-2018'!Q23</f>
        <v>3060</v>
      </c>
      <c r="R23" s="10">
        <f t="shared" si="10"/>
        <v>6480</v>
      </c>
      <c r="S23" s="24">
        <f t="shared" si="1"/>
        <v>0.10518053375196232</v>
      </c>
      <c r="T23" s="31">
        <v>5713</v>
      </c>
      <c r="U23" s="33">
        <f t="shared" si="2"/>
        <v>1198</v>
      </c>
      <c r="V23" s="33">
        <f t="shared" si="3"/>
        <v>0</v>
      </c>
      <c r="W23" s="22">
        <f t="shared" si="11"/>
        <v>3420</v>
      </c>
      <c r="X23" s="23">
        <v>2616</v>
      </c>
      <c r="Y23" s="32">
        <f t="shared" si="4"/>
        <v>0.3073394495412844</v>
      </c>
      <c r="Z23" s="32">
        <f t="shared" si="5"/>
        <v>0.5553618134263295</v>
      </c>
      <c r="AA23" s="34">
        <f t="shared" si="12"/>
        <v>20</v>
      </c>
      <c r="AB23" s="34">
        <f t="shared" si="13"/>
        <v>55</v>
      </c>
      <c r="AC23" s="23">
        <f t="shared" si="6"/>
        <v>0</v>
      </c>
      <c r="AD23" s="23">
        <f t="shared" si="7"/>
        <v>0</v>
      </c>
      <c r="AE23" s="23">
        <f t="shared" si="8"/>
        <v>0</v>
      </c>
      <c r="AF23" s="23">
        <f t="shared" si="9"/>
        <v>0</v>
      </c>
      <c r="AG23" s="23"/>
      <c r="AH23" s="36"/>
      <c r="AI23" s="34"/>
    </row>
    <row r="24" spans="1:35" s="11" customFormat="1" ht="19.5" customHeight="1">
      <c r="A24" s="14">
        <v>10</v>
      </c>
      <c r="B24" s="13" t="str">
        <f>'[1]Viec 01T-2018'!B24</f>
        <v>Bình Thuận</v>
      </c>
      <c r="C24" s="10">
        <f>'[1]Viec 01T-2018'!C24</f>
        <v>8359</v>
      </c>
      <c r="D24" s="10">
        <v>6769</v>
      </c>
      <c r="E24" s="10">
        <v>1590</v>
      </c>
      <c r="F24" s="10">
        <f>'[1]Viec 01T-2018'!F24</f>
        <v>15</v>
      </c>
      <c r="G24" s="10">
        <f>'[1]Viec 01T-2018'!G24</f>
        <v>0</v>
      </c>
      <c r="H24" s="10">
        <f>'[1]Viec 01T-2018'!H24</f>
        <v>8344</v>
      </c>
      <c r="I24" s="10">
        <f>'[1]Viec 01T-2018'!I24</f>
        <v>5200</v>
      </c>
      <c r="J24" s="10">
        <f>'[1]Viec 01T-2018'!J24</f>
        <v>674</v>
      </c>
      <c r="K24" s="10">
        <f>'[1]Viec 01T-2018'!K24</f>
        <v>45</v>
      </c>
      <c r="L24" s="10">
        <f>'[1]Viec 01T-2018'!L24</f>
        <v>4305</v>
      </c>
      <c r="M24" s="10">
        <f>'[1]Viec 01T-2018'!M24</f>
        <v>33</v>
      </c>
      <c r="N24" s="10">
        <f>'[1]Viec 01T-2018'!N24</f>
        <v>54</v>
      </c>
      <c r="O24" s="10">
        <f>'[1]Viec 01T-2018'!O24</f>
        <v>0</v>
      </c>
      <c r="P24" s="10">
        <f>'[1]Viec 01T-2018'!P24</f>
        <v>89</v>
      </c>
      <c r="Q24" s="10">
        <f>'[1]Viec 01T-2018'!Q24</f>
        <v>3144</v>
      </c>
      <c r="R24" s="10">
        <f t="shared" si="10"/>
        <v>7625</v>
      </c>
      <c r="S24" s="24">
        <f t="shared" si="1"/>
        <v>0.13826923076923076</v>
      </c>
      <c r="T24" s="31">
        <v>6769</v>
      </c>
      <c r="U24" s="33">
        <f t="shared" si="2"/>
        <v>1590</v>
      </c>
      <c r="V24" s="33">
        <f t="shared" si="3"/>
        <v>0</v>
      </c>
      <c r="W24" s="22">
        <f t="shared" si="11"/>
        <v>4481</v>
      </c>
      <c r="X24" s="23">
        <v>3502</v>
      </c>
      <c r="Y24" s="32">
        <f t="shared" si="4"/>
        <v>0.27955454026270704</v>
      </c>
      <c r="Z24" s="32">
        <f t="shared" si="5"/>
        <v>0.62320230105465</v>
      </c>
      <c r="AA24" s="34">
        <f t="shared" si="12"/>
        <v>13</v>
      </c>
      <c r="AB24" s="34">
        <f t="shared" si="13"/>
        <v>41</v>
      </c>
      <c r="AC24" s="23">
        <f t="shared" si="6"/>
        <v>0</v>
      </c>
      <c r="AD24" s="23">
        <f t="shared" si="7"/>
        <v>0</v>
      </c>
      <c r="AE24" s="23">
        <f t="shared" si="8"/>
        <v>0</v>
      </c>
      <c r="AF24" s="23">
        <f t="shared" si="9"/>
        <v>0</v>
      </c>
      <c r="AG24" s="23"/>
      <c r="AH24" s="36"/>
      <c r="AI24" s="34"/>
    </row>
    <row r="25" spans="1:35" s="11" customFormat="1" ht="19.5" customHeight="1">
      <c r="A25" s="12">
        <v>11</v>
      </c>
      <c r="B25" s="13" t="str">
        <f>'[1]Viec 01T-2018'!B25</f>
        <v>BR-Vũng Tàu</v>
      </c>
      <c r="C25" s="10">
        <f>'[1]Viec 01T-2018'!C25</f>
        <v>6579</v>
      </c>
      <c r="D25" s="10">
        <v>5126</v>
      </c>
      <c r="E25" s="10">
        <v>1453</v>
      </c>
      <c r="F25" s="10">
        <f>'[1]Viec 01T-2018'!F25</f>
        <v>3</v>
      </c>
      <c r="G25" s="10">
        <f>'[1]Viec 01T-2018'!G25</f>
        <v>1</v>
      </c>
      <c r="H25" s="10">
        <f>'[1]Viec 01T-2018'!H25</f>
        <v>6576</v>
      </c>
      <c r="I25" s="10">
        <f>'[1]Viec 01T-2018'!I25</f>
        <v>3668</v>
      </c>
      <c r="J25" s="10">
        <f>'[1]Viec 01T-2018'!J25</f>
        <v>605</v>
      </c>
      <c r="K25" s="10">
        <f>'[1]Viec 01T-2018'!K25</f>
        <v>50</v>
      </c>
      <c r="L25" s="10">
        <f>'[1]Viec 01T-2018'!L25</f>
        <v>2909</v>
      </c>
      <c r="M25" s="10">
        <f>'[1]Viec 01T-2018'!M25</f>
        <v>87</v>
      </c>
      <c r="N25" s="10">
        <f>'[1]Viec 01T-2018'!N25</f>
        <v>9</v>
      </c>
      <c r="O25" s="10">
        <f>'[1]Viec 01T-2018'!O25</f>
        <v>0</v>
      </c>
      <c r="P25" s="10">
        <f>'[1]Viec 01T-2018'!P25</f>
        <v>8</v>
      </c>
      <c r="Q25" s="10">
        <f>'[1]Viec 01T-2018'!Q25</f>
        <v>2908</v>
      </c>
      <c r="R25" s="10">
        <f t="shared" si="10"/>
        <v>5921</v>
      </c>
      <c r="S25" s="24">
        <f t="shared" si="1"/>
        <v>0.17857142857142858</v>
      </c>
      <c r="T25" s="31">
        <v>5126</v>
      </c>
      <c r="U25" s="33">
        <f t="shared" si="2"/>
        <v>1453</v>
      </c>
      <c r="V25" s="33">
        <f t="shared" si="3"/>
        <v>0</v>
      </c>
      <c r="W25" s="22">
        <f t="shared" si="11"/>
        <v>3013</v>
      </c>
      <c r="X25" s="23">
        <v>2160</v>
      </c>
      <c r="Y25" s="32">
        <f t="shared" si="4"/>
        <v>0.39490740740740743</v>
      </c>
      <c r="Z25" s="32">
        <f t="shared" si="5"/>
        <v>0.5577858880778589</v>
      </c>
      <c r="AA25" s="34">
        <f t="shared" si="12"/>
        <v>23</v>
      </c>
      <c r="AB25" s="34">
        <f t="shared" si="13"/>
        <v>32</v>
      </c>
      <c r="AC25" s="23">
        <f t="shared" si="6"/>
        <v>0</v>
      </c>
      <c r="AD25" s="23">
        <f t="shared" si="7"/>
        <v>0</v>
      </c>
      <c r="AE25" s="23">
        <f t="shared" si="8"/>
        <v>0</v>
      </c>
      <c r="AF25" s="23">
        <f t="shared" si="9"/>
        <v>0</v>
      </c>
      <c r="AG25" s="23"/>
      <c r="AH25" s="36"/>
      <c r="AI25" s="34"/>
    </row>
    <row r="26" spans="1:35" s="11" customFormat="1" ht="19.5" customHeight="1">
      <c r="A26" s="14">
        <v>12</v>
      </c>
      <c r="B26" s="13" t="str">
        <f>'[1]Viec 01T-2018'!B26</f>
        <v>Cà Mau</v>
      </c>
      <c r="C26" s="10">
        <f>'[1]Viec 01T-2018'!C26</f>
        <v>8718</v>
      </c>
      <c r="D26" s="10">
        <v>7741</v>
      </c>
      <c r="E26" s="10">
        <v>977</v>
      </c>
      <c r="F26" s="10">
        <f>'[1]Viec 01T-2018'!F26</f>
        <v>6</v>
      </c>
      <c r="G26" s="10">
        <f>'[1]Viec 01T-2018'!G26</f>
        <v>0</v>
      </c>
      <c r="H26" s="10">
        <f>'[1]Viec 01T-2018'!H26</f>
        <v>8712</v>
      </c>
      <c r="I26" s="10">
        <f>'[1]Viec 01T-2018'!I26</f>
        <v>4668</v>
      </c>
      <c r="J26" s="10">
        <f>'[1]Viec 01T-2018'!J26</f>
        <v>367</v>
      </c>
      <c r="K26" s="10">
        <f>'[1]Viec 01T-2018'!K26</f>
        <v>5</v>
      </c>
      <c r="L26" s="10">
        <f>'[1]Viec 01T-2018'!L26</f>
        <v>4181</v>
      </c>
      <c r="M26" s="10">
        <f>'[1]Viec 01T-2018'!M26</f>
        <v>76</v>
      </c>
      <c r="N26" s="10">
        <f>'[1]Viec 01T-2018'!N26</f>
        <v>8</v>
      </c>
      <c r="O26" s="10">
        <f>'[1]Viec 01T-2018'!O26</f>
        <v>0</v>
      </c>
      <c r="P26" s="10">
        <f>'[1]Viec 01T-2018'!P26</f>
        <v>31</v>
      </c>
      <c r="Q26" s="10">
        <f>'[1]Viec 01T-2018'!Q26</f>
        <v>4044</v>
      </c>
      <c r="R26" s="10">
        <f t="shared" si="10"/>
        <v>8340</v>
      </c>
      <c r="S26" s="24">
        <f t="shared" si="1"/>
        <v>0.07969151670951156</v>
      </c>
      <c r="T26" s="31">
        <v>7741</v>
      </c>
      <c r="U26" s="33">
        <f t="shared" si="2"/>
        <v>977</v>
      </c>
      <c r="V26" s="33">
        <f t="shared" si="3"/>
        <v>0</v>
      </c>
      <c r="W26" s="22">
        <f t="shared" si="11"/>
        <v>4296</v>
      </c>
      <c r="X26" s="23">
        <v>3677</v>
      </c>
      <c r="Y26" s="32">
        <f t="shared" si="4"/>
        <v>0.16834375849877617</v>
      </c>
      <c r="Z26" s="32">
        <f t="shared" si="5"/>
        <v>0.5358126721763086</v>
      </c>
      <c r="AA26" s="34">
        <f t="shared" si="12"/>
        <v>12</v>
      </c>
      <c r="AB26" s="34">
        <f t="shared" si="13"/>
        <v>59</v>
      </c>
      <c r="AC26" s="23">
        <f t="shared" si="6"/>
        <v>0</v>
      </c>
      <c r="AD26" s="23">
        <f t="shared" si="7"/>
        <v>0</v>
      </c>
      <c r="AE26" s="23">
        <f t="shared" si="8"/>
        <v>0</v>
      </c>
      <c r="AF26" s="23">
        <f t="shared" si="9"/>
        <v>0</v>
      </c>
      <c r="AG26" s="23"/>
      <c r="AH26" s="36"/>
      <c r="AI26" s="34"/>
    </row>
    <row r="27" spans="1:35" s="11" customFormat="1" ht="19.5" customHeight="1">
      <c r="A27" s="12">
        <v>13</v>
      </c>
      <c r="B27" s="13" t="str">
        <f>'[1]Viec 01T-2018'!B27</f>
        <v>Cao Bằng</v>
      </c>
      <c r="C27" s="10">
        <f>'[1]Viec 01T-2018'!C27</f>
        <v>829</v>
      </c>
      <c r="D27" s="10">
        <v>534</v>
      </c>
      <c r="E27" s="10">
        <v>295</v>
      </c>
      <c r="F27" s="10">
        <f>'[1]Viec 01T-2018'!F27</f>
        <v>0</v>
      </c>
      <c r="G27" s="10">
        <f>'[1]Viec 01T-2018'!G27</f>
        <v>0</v>
      </c>
      <c r="H27" s="10">
        <f>'[1]Viec 01T-2018'!H27</f>
        <v>829</v>
      </c>
      <c r="I27" s="10">
        <f>'[1]Viec 01T-2018'!I27</f>
        <v>432</v>
      </c>
      <c r="J27" s="10">
        <f>'[1]Viec 01T-2018'!J27</f>
        <v>151</v>
      </c>
      <c r="K27" s="10">
        <f>'[1]Viec 01T-2018'!K27</f>
        <v>8</v>
      </c>
      <c r="L27" s="10">
        <f>'[1]Viec 01T-2018'!L27</f>
        <v>263</v>
      </c>
      <c r="M27" s="10">
        <f>'[1]Viec 01T-2018'!M27</f>
        <v>1</v>
      </c>
      <c r="N27" s="10">
        <f>'[1]Viec 01T-2018'!N27</f>
        <v>0</v>
      </c>
      <c r="O27" s="10">
        <f>'[1]Viec 01T-2018'!O27</f>
        <v>0</v>
      </c>
      <c r="P27" s="10">
        <f>'[1]Viec 01T-2018'!P27</f>
        <v>9</v>
      </c>
      <c r="Q27" s="10">
        <f>'[1]Viec 01T-2018'!Q27</f>
        <v>397</v>
      </c>
      <c r="R27" s="10">
        <f t="shared" si="10"/>
        <v>670</v>
      </c>
      <c r="S27" s="24">
        <f t="shared" si="1"/>
        <v>0.3680555555555556</v>
      </c>
      <c r="T27" s="31">
        <v>534</v>
      </c>
      <c r="U27" s="33">
        <f t="shared" si="2"/>
        <v>295</v>
      </c>
      <c r="V27" s="33">
        <f t="shared" si="3"/>
        <v>0</v>
      </c>
      <c r="W27" s="22">
        <f t="shared" si="11"/>
        <v>273</v>
      </c>
      <c r="X27" s="23">
        <v>126</v>
      </c>
      <c r="Y27" s="32">
        <f t="shared" si="4"/>
        <v>1.1666666666666667</v>
      </c>
      <c r="Z27" s="32">
        <f t="shared" si="5"/>
        <v>0.5211097708082026</v>
      </c>
      <c r="AA27" s="34">
        <f t="shared" si="12"/>
        <v>61</v>
      </c>
      <c r="AB27" s="34">
        <f t="shared" si="13"/>
        <v>9</v>
      </c>
      <c r="AC27" s="23">
        <f t="shared" si="6"/>
        <v>0</v>
      </c>
      <c r="AD27" s="23">
        <f t="shared" si="7"/>
        <v>0</v>
      </c>
      <c r="AE27" s="23">
        <f t="shared" si="8"/>
        <v>0</v>
      </c>
      <c r="AF27" s="23">
        <f t="shared" si="9"/>
        <v>0</v>
      </c>
      <c r="AG27" s="23"/>
      <c r="AH27" s="36"/>
      <c r="AI27" s="34"/>
    </row>
    <row r="28" spans="1:35" s="11" customFormat="1" ht="19.5" customHeight="1">
      <c r="A28" s="14">
        <v>14</v>
      </c>
      <c r="B28" s="13" t="str">
        <f>'[1]Viec 01T-2018'!B28</f>
        <v>Cần Thơ</v>
      </c>
      <c r="C28" s="10">
        <f>'[1]Viec 01T-2018'!C28</f>
        <v>7565</v>
      </c>
      <c r="D28" s="10">
        <v>6459</v>
      </c>
      <c r="E28" s="10">
        <v>1106</v>
      </c>
      <c r="F28" s="10">
        <f>'[1]Viec 01T-2018'!F28</f>
        <v>8</v>
      </c>
      <c r="G28" s="10">
        <f>'[1]Viec 01T-2018'!G28</f>
        <v>0</v>
      </c>
      <c r="H28" s="10">
        <f>'[1]Viec 01T-2018'!H28</f>
        <v>7557</v>
      </c>
      <c r="I28" s="10">
        <f>'[1]Viec 01T-2018'!I28</f>
        <v>4419</v>
      </c>
      <c r="J28" s="10">
        <f>'[1]Viec 01T-2018'!J28</f>
        <v>498</v>
      </c>
      <c r="K28" s="10">
        <f>'[1]Viec 01T-2018'!K28</f>
        <v>11</v>
      </c>
      <c r="L28" s="10">
        <f>'[1]Viec 01T-2018'!L28</f>
        <v>3697</v>
      </c>
      <c r="M28" s="10">
        <f>'[1]Viec 01T-2018'!M28</f>
        <v>93</v>
      </c>
      <c r="N28" s="10">
        <f>'[1]Viec 01T-2018'!N28</f>
        <v>20</v>
      </c>
      <c r="O28" s="10">
        <f>'[1]Viec 01T-2018'!O28</f>
        <v>2</v>
      </c>
      <c r="P28" s="10">
        <f>'[1]Viec 01T-2018'!P28</f>
        <v>98</v>
      </c>
      <c r="Q28" s="10">
        <f>'[1]Viec 01T-2018'!Q28</f>
        <v>3138</v>
      </c>
      <c r="R28" s="10">
        <f t="shared" si="10"/>
        <v>7048</v>
      </c>
      <c r="S28" s="24">
        <f t="shared" si="1"/>
        <v>0.11518443086671193</v>
      </c>
      <c r="T28" s="31">
        <v>6459</v>
      </c>
      <c r="U28" s="33">
        <f t="shared" si="2"/>
        <v>1106</v>
      </c>
      <c r="V28" s="33">
        <f t="shared" si="3"/>
        <v>0</v>
      </c>
      <c r="W28" s="22">
        <f t="shared" si="11"/>
        <v>3910</v>
      </c>
      <c r="X28" s="23">
        <v>3185</v>
      </c>
      <c r="Y28" s="32">
        <f t="shared" si="4"/>
        <v>0.22762951334379905</v>
      </c>
      <c r="Z28" s="32">
        <f t="shared" si="5"/>
        <v>0.5847558554982136</v>
      </c>
      <c r="AA28" s="34">
        <f t="shared" si="12"/>
        <v>18</v>
      </c>
      <c r="AB28" s="34">
        <f t="shared" si="13"/>
        <v>50</v>
      </c>
      <c r="AC28" s="23">
        <f t="shared" si="6"/>
        <v>0</v>
      </c>
      <c r="AD28" s="23">
        <f t="shared" si="7"/>
        <v>0</v>
      </c>
      <c r="AE28" s="23">
        <f t="shared" si="8"/>
        <v>0</v>
      </c>
      <c r="AF28" s="23">
        <f t="shared" si="9"/>
        <v>0</v>
      </c>
      <c r="AG28" s="23"/>
      <c r="AH28" s="36"/>
      <c r="AI28" s="34"/>
    </row>
    <row r="29" spans="1:35" s="11" customFormat="1" ht="19.5" customHeight="1">
      <c r="A29" s="12">
        <v>15</v>
      </c>
      <c r="B29" s="13" t="str">
        <f>'[1]Viec 01T-2018'!B29</f>
        <v>Đà Nẵng</v>
      </c>
      <c r="C29" s="10">
        <f>'[1]Viec 01T-2018'!C29</f>
        <v>6362</v>
      </c>
      <c r="D29" s="10">
        <v>5266</v>
      </c>
      <c r="E29" s="10">
        <v>1096</v>
      </c>
      <c r="F29" s="10">
        <f>'[1]Viec 01T-2018'!F29</f>
        <v>7</v>
      </c>
      <c r="G29" s="10">
        <f>'[1]Viec 01T-2018'!G29</f>
        <v>0</v>
      </c>
      <c r="H29" s="10">
        <f>'[1]Viec 01T-2018'!H29</f>
        <v>6355</v>
      </c>
      <c r="I29" s="10">
        <f>'[1]Viec 01T-2018'!I29</f>
        <v>3012</v>
      </c>
      <c r="J29" s="10">
        <f>'[1]Viec 01T-2018'!J29</f>
        <v>284</v>
      </c>
      <c r="K29" s="10">
        <f>'[1]Viec 01T-2018'!K29</f>
        <v>20</v>
      </c>
      <c r="L29" s="10">
        <f>'[1]Viec 01T-2018'!L29</f>
        <v>2623</v>
      </c>
      <c r="M29" s="10">
        <f>'[1]Viec 01T-2018'!M29</f>
        <v>35</v>
      </c>
      <c r="N29" s="10">
        <f>'[1]Viec 01T-2018'!N29</f>
        <v>16</v>
      </c>
      <c r="O29" s="10">
        <f>'[1]Viec 01T-2018'!O29</f>
        <v>0</v>
      </c>
      <c r="P29" s="10">
        <f>'[1]Viec 01T-2018'!P29</f>
        <v>34</v>
      </c>
      <c r="Q29" s="10">
        <f>'[1]Viec 01T-2018'!Q29</f>
        <v>3343</v>
      </c>
      <c r="R29" s="10">
        <f t="shared" si="10"/>
        <v>6051</v>
      </c>
      <c r="S29" s="24">
        <f t="shared" si="1"/>
        <v>0.10092961487383798</v>
      </c>
      <c r="T29" s="31">
        <v>5266</v>
      </c>
      <c r="U29" s="33">
        <f t="shared" si="2"/>
        <v>1096</v>
      </c>
      <c r="V29" s="33">
        <f t="shared" si="3"/>
        <v>0</v>
      </c>
      <c r="W29" s="22">
        <f t="shared" si="11"/>
        <v>2708</v>
      </c>
      <c r="X29" s="23">
        <v>1887</v>
      </c>
      <c r="Y29" s="32">
        <f t="shared" si="4"/>
        <v>0.4350821409644939</v>
      </c>
      <c r="Z29" s="32">
        <f t="shared" si="5"/>
        <v>0.47395751376868606</v>
      </c>
      <c r="AA29" s="34">
        <f t="shared" si="12"/>
        <v>25</v>
      </c>
      <c r="AB29" s="34">
        <f t="shared" si="13"/>
        <v>56</v>
      </c>
      <c r="AC29" s="23">
        <f t="shared" si="6"/>
        <v>0</v>
      </c>
      <c r="AD29" s="23">
        <f t="shared" si="7"/>
        <v>0</v>
      </c>
      <c r="AE29" s="23">
        <f t="shared" si="8"/>
        <v>0</v>
      </c>
      <c r="AF29" s="23">
        <f t="shared" si="9"/>
        <v>0</v>
      </c>
      <c r="AG29" s="23"/>
      <c r="AH29" s="36"/>
      <c r="AI29" s="34"/>
    </row>
    <row r="30" spans="1:35" s="11" customFormat="1" ht="19.5" customHeight="1">
      <c r="A30" s="14">
        <v>16</v>
      </c>
      <c r="B30" s="13" t="str">
        <f>'[1]Viec 01T-2018'!B30</f>
        <v>Đắk Lắc</v>
      </c>
      <c r="C30" s="10">
        <f>'[1]Viec 01T-2018'!C30</f>
        <v>7836</v>
      </c>
      <c r="D30" s="10">
        <v>5928</v>
      </c>
      <c r="E30" s="10">
        <v>1908</v>
      </c>
      <c r="F30" s="10">
        <f>'[1]Viec 01T-2018'!F30</f>
        <v>5</v>
      </c>
      <c r="G30" s="10">
        <f>'[1]Viec 01T-2018'!G30</f>
        <v>0</v>
      </c>
      <c r="H30" s="10">
        <f>'[1]Viec 01T-2018'!H30</f>
        <v>7831</v>
      </c>
      <c r="I30" s="10">
        <f>'[1]Viec 01T-2018'!I30</f>
        <v>4209</v>
      </c>
      <c r="J30" s="10">
        <f>'[1]Viec 01T-2018'!J30</f>
        <v>1181</v>
      </c>
      <c r="K30" s="10">
        <f>'[1]Viec 01T-2018'!K30</f>
        <v>34</v>
      </c>
      <c r="L30" s="10">
        <f>'[1]Viec 01T-2018'!L30</f>
        <v>2904</v>
      </c>
      <c r="M30" s="10">
        <f>'[1]Viec 01T-2018'!M30</f>
        <v>68</v>
      </c>
      <c r="N30" s="10">
        <f>'[1]Viec 01T-2018'!N30</f>
        <v>17</v>
      </c>
      <c r="O30" s="10">
        <f>'[1]Viec 01T-2018'!O30</f>
        <v>0</v>
      </c>
      <c r="P30" s="10">
        <f>'[1]Viec 01T-2018'!P30</f>
        <v>5</v>
      </c>
      <c r="Q30" s="10">
        <f>'[1]Viec 01T-2018'!Q30</f>
        <v>3622</v>
      </c>
      <c r="R30" s="10">
        <f t="shared" si="10"/>
        <v>6616</v>
      </c>
      <c r="S30" s="24">
        <f t="shared" si="1"/>
        <v>0.2886671418389166</v>
      </c>
      <c r="T30" s="31">
        <v>5928</v>
      </c>
      <c r="U30" s="33">
        <f t="shared" si="2"/>
        <v>1908</v>
      </c>
      <c r="V30" s="33">
        <f t="shared" si="3"/>
        <v>0</v>
      </c>
      <c r="W30" s="22">
        <f t="shared" si="11"/>
        <v>2994</v>
      </c>
      <c r="X30" s="23">
        <v>2262</v>
      </c>
      <c r="Y30" s="32">
        <f t="shared" si="4"/>
        <v>0.32360742705570295</v>
      </c>
      <c r="Z30" s="32">
        <f t="shared" si="5"/>
        <v>0.5374792491380411</v>
      </c>
      <c r="AA30" s="34">
        <f t="shared" si="12"/>
        <v>15</v>
      </c>
      <c r="AB30" s="34">
        <f t="shared" si="13"/>
        <v>17</v>
      </c>
      <c r="AC30" s="23">
        <f t="shared" si="6"/>
        <v>0</v>
      </c>
      <c r="AD30" s="23">
        <f t="shared" si="7"/>
        <v>0</v>
      </c>
      <c r="AE30" s="23">
        <f t="shared" si="8"/>
        <v>0</v>
      </c>
      <c r="AF30" s="23">
        <f t="shared" si="9"/>
        <v>0</v>
      </c>
      <c r="AG30" s="23"/>
      <c r="AH30" s="36"/>
      <c r="AI30" s="34"/>
    </row>
    <row r="31" spans="1:35" s="11" customFormat="1" ht="19.5" customHeight="1">
      <c r="A31" s="12">
        <v>17</v>
      </c>
      <c r="B31" s="13" t="str">
        <f>'[1]Viec 01T-2018'!B31</f>
        <v>Đắk Nông</v>
      </c>
      <c r="C31" s="10">
        <f>'[1]Viec 01T-2018'!C31</f>
        <v>2794</v>
      </c>
      <c r="D31" s="10">
        <v>2450</v>
      </c>
      <c r="E31" s="10">
        <v>344</v>
      </c>
      <c r="F31" s="10">
        <f>'[1]Viec 01T-2018'!F31</f>
        <v>0</v>
      </c>
      <c r="G31" s="10">
        <f>'[1]Viec 01T-2018'!G31</f>
        <v>0</v>
      </c>
      <c r="H31" s="10">
        <f>'[1]Viec 01T-2018'!H31</f>
        <v>2794</v>
      </c>
      <c r="I31" s="10">
        <f>'[1]Viec 01T-2018'!I31</f>
        <v>1437</v>
      </c>
      <c r="J31" s="10">
        <f>'[1]Viec 01T-2018'!J31</f>
        <v>105</v>
      </c>
      <c r="K31" s="10">
        <f>'[1]Viec 01T-2018'!K31</f>
        <v>4</v>
      </c>
      <c r="L31" s="10">
        <f>'[1]Viec 01T-2018'!L31</f>
        <v>1245</v>
      </c>
      <c r="M31" s="10">
        <f>'[1]Viec 01T-2018'!M31</f>
        <v>80</v>
      </c>
      <c r="N31" s="10">
        <f>'[1]Viec 01T-2018'!N31</f>
        <v>2</v>
      </c>
      <c r="O31" s="10">
        <f>'[1]Viec 01T-2018'!O31</f>
        <v>0</v>
      </c>
      <c r="P31" s="10">
        <f>'[1]Viec 01T-2018'!P31</f>
        <v>1</v>
      </c>
      <c r="Q31" s="10">
        <f>'[1]Viec 01T-2018'!Q31</f>
        <v>1357</v>
      </c>
      <c r="R31" s="10">
        <f t="shared" si="10"/>
        <v>2685</v>
      </c>
      <c r="S31" s="24">
        <f t="shared" si="1"/>
        <v>0.07585247042449547</v>
      </c>
      <c r="T31" s="31">
        <v>2450</v>
      </c>
      <c r="U31" s="33">
        <f t="shared" si="2"/>
        <v>344</v>
      </c>
      <c r="V31" s="33">
        <f t="shared" si="3"/>
        <v>0</v>
      </c>
      <c r="W31" s="22">
        <f t="shared" si="11"/>
        <v>1328</v>
      </c>
      <c r="X31" s="23">
        <v>1074</v>
      </c>
      <c r="Y31" s="32">
        <f t="shared" si="4"/>
        <v>0.23649906890130354</v>
      </c>
      <c r="Z31" s="32">
        <f t="shared" si="5"/>
        <v>0.5143163922691482</v>
      </c>
      <c r="AA31" s="34">
        <f t="shared" si="12"/>
        <v>43</v>
      </c>
      <c r="AB31" s="34">
        <f t="shared" si="13"/>
        <v>60</v>
      </c>
      <c r="AC31" s="23">
        <f t="shared" si="6"/>
        <v>0</v>
      </c>
      <c r="AD31" s="23">
        <f t="shared" si="7"/>
        <v>0</v>
      </c>
      <c r="AE31" s="23">
        <f t="shared" si="8"/>
        <v>0</v>
      </c>
      <c r="AF31" s="23">
        <f t="shared" si="9"/>
        <v>0</v>
      </c>
      <c r="AG31" s="23"/>
      <c r="AH31" s="36"/>
      <c r="AI31" s="34"/>
    </row>
    <row r="32" spans="1:35" s="11" customFormat="1" ht="19.5" customHeight="1">
      <c r="A32" s="14">
        <v>18</v>
      </c>
      <c r="B32" s="13" t="str">
        <f>'[1]Viec 01T-2018'!B32</f>
        <v>Điện Biên</v>
      </c>
      <c r="C32" s="10">
        <f>'[1]Viec 01T-2018'!C32</f>
        <v>790</v>
      </c>
      <c r="D32" s="10">
        <v>483</v>
      </c>
      <c r="E32" s="10">
        <v>307</v>
      </c>
      <c r="F32" s="10">
        <f>'[1]Viec 01T-2018'!F32</f>
        <v>8</v>
      </c>
      <c r="G32" s="10">
        <f>'[1]Viec 01T-2018'!G32</f>
        <v>0</v>
      </c>
      <c r="H32" s="10">
        <f>'[1]Viec 01T-2018'!H32</f>
        <v>782</v>
      </c>
      <c r="I32" s="10">
        <f>'[1]Viec 01T-2018'!I32</f>
        <v>366</v>
      </c>
      <c r="J32" s="10">
        <f>'[1]Viec 01T-2018'!J32</f>
        <v>143</v>
      </c>
      <c r="K32" s="10">
        <f>'[1]Viec 01T-2018'!K32</f>
        <v>3</v>
      </c>
      <c r="L32" s="10">
        <f>'[1]Viec 01T-2018'!L32</f>
        <v>219</v>
      </c>
      <c r="M32" s="10">
        <f>'[1]Viec 01T-2018'!M32</f>
        <v>1</v>
      </c>
      <c r="N32" s="10">
        <f>'[1]Viec 01T-2018'!N32</f>
        <v>0</v>
      </c>
      <c r="O32" s="10">
        <f>'[1]Viec 01T-2018'!O32</f>
        <v>0</v>
      </c>
      <c r="P32" s="10">
        <f>'[1]Viec 01T-2018'!P32</f>
        <v>0</v>
      </c>
      <c r="Q32" s="10">
        <f>'[1]Viec 01T-2018'!Q32</f>
        <v>416</v>
      </c>
      <c r="R32" s="10">
        <f t="shared" si="10"/>
        <v>636</v>
      </c>
      <c r="S32" s="24">
        <f t="shared" si="1"/>
        <v>0.3989071038251366</v>
      </c>
      <c r="T32" s="31">
        <v>483</v>
      </c>
      <c r="U32" s="33">
        <f t="shared" si="2"/>
        <v>307</v>
      </c>
      <c r="V32" s="33">
        <f t="shared" si="3"/>
        <v>0</v>
      </c>
      <c r="W32" s="22">
        <f t="shared" si="11"/>
        <v>220</v>
      </c>
      <c r="X32" s="23">
        <v>59</v>
      </c>
      <c r="Y32" s="32">
        <f t="shared" si="4"/>
        <v>2.7288135593220337</v>
      </c>
      <c r="Z32" s="32">
        <f t="shared" si="5"/>
        <v>0.4680306905370844</v>
      </c>
      <c r="AA32" s="34">
        <f t="shared" si="12"/>
        <v>62</v>
      </c>
      <c r="AB32" s="34">
        <f t="shared" si="13"/>
        <v>8</v>
      </c>
      <c r="AC32" s="23">
        <f t="shared" si="6"/>
        <v>0</v>
      </c>
      <c r="AD32" s="23">
        <f t="shared" si="7"/>
        <v>0</v>
      </c>
      <c r="AE32" s="23">
        <f t="shared" si="8"/>
        <v>0</v>
      </c>
      <c r="AF32" s="23">
        <f t="shared" si="9"/>
        <v>0</v>
      </c>
      <c r="AG32" s="23"/>
      <c r="AH32" s="36"/>
      <c r="AI32" s="34"/>
    </row>
    <row r="33" spans="1:35" s="11" customFormat="1" ht="19.5" customHeight="1">
      <c r="A33" s="12">
        <v>19</v>
      </c>
      <c r="B33" s="13" t="str">
        <f>'[1]Viec 01T-2018'!B33</f>
        <v>Đồng Nai</v>
      </c>
      <c r="C33" s="10">
        <f>'[1]Viec 01T-2018'!C33</f>
        <v>14274</v>
      </c>
      <c r="D33" s="10">
        <v>12203</v>
      </c>
      <c r="E33" s="10">
        <v>2071</v>
      </c>
      <c r="F33" s="10">
        <f>'[1]Viec 01T-2018'!F33</f>
        <v>23</v>
      </c>
      <c r="G33" s="10">
        <f>'[1]Viec 01T-2018'!G33</f>
        <v>4</v>
      </c>
      <c r="H33" s="10">
        <f>'[1]Viec 01T-2018'!H33</f>
        <v>14251</v>
      </c>
      <c r="I33" s="10">
        <f>'[1]Viec 01T-2018'!I33</f>
        <v>7898</v>
      </c>
      <c r="J33" s="10">
        <f>'[1]Viec 01T-2018'!J33</f>
        <v>1097</v>
      </c>
      <c r="K33" s="10">
        <f>'[1]Viec 01T-2018'!K33</f>
        <v>31</v>
      </c>
      <c r="L33" s="10">
        <f>'[1]Viec 01T-2018'!L33</f>
        <v>6506</v>
      </c>
      <c r="M33" s="10">
        <f>'[1]Viec 01T-2018'!M33</f>
        <v>231</v>
      </c>
      <c r="N33" s="10">
        <f>'[1]Viec 01T-2018'!N33</f>
        <v>20</v>
      </c>
      <c r="O33" s="10">
        <f>'[1]Viec 01T-2018'!O33</f>
        <v>0</v>
      </c>
      <c r="P33" s="10">
        <f>'[1]Viec 01T-2018'!P33</f>
        <v>13</v>
      </c>
      <c r="Q33" s="10">
        <f>'[1]Viec 01T-2018'!Q33</f>
        <v>6353</v>
      </c>
      <c r="R33" s="10">
        <f t="shared" si="10"/>
        <v>13123</v>
      </c>
      <c r="S33" s="24">
        <f t="shared" si="1"/>
        <v>0.14282096733350216</v>
      </c>
      <c r="T33" s="31">
        <v>12203</v>
      </c>
      <c r="U33" s="33">
        <f t="shared" si="2"/>
        <v>2071</v>
      </c>
      <c r="V33" s="33">
        <f t="shared" si="3"/>
        <v>0</v>
      </c>
      <c r="W33" s="22">
        <f t="shared" si="11"/>
        <v>6770</v>
      </c>
      <c r="X33" s="23">
        <v>5759</v>
      </c>
      <c r="Y33" s="32">
        <f t="shared" si="4"/>
        <v>0.17555131099149157</v>
      </c>
      <c r="Z33" s="32">
        <f t="shared" si="5"/>
        <v>0.5542067223352747</v>
      </c>
      <c r="AA33" s="34">
        <f t="shared" si="12"/>
        <v>5</v>
      </c>
      <c r="AB33" s="34">
        <f t="shared" si="13"/>
        <v>37</v>
      </c>
      <c r="AC33" s="23">
        <f t="shared" si="6"/>
        <v>0</v>
      </c>
      <c r="AD33" s="23">
        <f t="shared" si="7"/>
        <v>0</v>
      </c>
      <c r="AE33" s="23">
        <f t="shared" si="8"/>
        <v>0</v>
      </c>
      <c r="AF33" s="23">
        <f t="shared" si="9"/>
        <v>0</v>
      </c>
      <c r="AG33" s="23"/>
      <c r="AH33" s="36"/>
      <c r="AI33" s="34"/>
    </row>
    <row r="34" spans="1:35" s="11" customFormat="1" ht="19.5" customHeight="1">
      <c r="A34" s="14">
        <v>20</v>
      </c>
      <c r="B34" s="13" t="str">
        <f>'[1]Viec 01T-2018'!B34</f>
        <v>Đồng Tháp</v>
      </c>
      <c r="C34" s="10">
        <f>'[1]Viec 01T-2018'!C34</f>
        <v>9334</v>
      </c>
      <c r="D34" s="10">
        <v>6726</v>
      </c>
      <c r="E34" s="10">
        <v>2608</v>
      </c>
      <c r="F34" s="10">
        <f>'[1]Viec 01T-2018'!F34</f>
        <v>10</v>
      </c>
      <c r="G34" s="10">
        <f>'[1]Viec 01T-2018'!G34</f>
        <v>0</v>
      </c>
      <c r="H34" s="10">
        <f>'[1]Viec 01T-2018'!H34</f>
        <v>9324</v>
      </c>
      <c r="I34" s="10">
        <f>'[1]Viec 01T-2018'!I34</f>
        <v>4802</v>
      </c>
      <c r="J34" s="10">
        <f>'[1]Viec 01T-2018'!J34</f>
        <v>1234</v>
      </c>
      <c r="K34" s="10">
        <f>'[1]Viec 01T-2018'!K34</f>
        <v>12</v>
      </c>
      <c r="L34" s="10">
        <f>'[1]Viec 01T-2018'!L34</f>
        <v>3414</v>
      </c>
      <c r="M34" s="10">
        <f>'[1]Viec 01T-2018'!M34</f>
        <v>117</v>
      </c>
      <c r="N34" s="10">
        <f>'[1]Viec 01T-2018'!N34</f>
        <v>6</v>
      </c>
      <c r="O34" s="10">
        <f>'[1]Viec 01T-2018'!O34</f>
        <v>0</v>
      </c>
      <c r="P34" s="10">
        <f>'[1]Viec 01T-2018'!P34</f>
        <v>19</v>
      </c>
      <c r="Q34" s="10">
        <f>'[1]Viec 01T-2018'!Q34</f>
        <v>4522</v>
      </c>
      <c r="R34" s="10">
        <f t="shared" si="10"/>
        <v>8078</v>
      </c>
      <c r="S34" s="24">
        <f t="shared" si="1"/>
        <v>0.2594752186588921</v>
      </c>
      <c r="T34" s="31">
        <v>6726</v>
      </c>
      <c r="U34" s="33">
        <f t="shared" si="2"/>
        <v>2608</v>
      </c>
      <c r="V34" s="33">
        <f t="shared" si="3"/>
        <v>0</v>
      </c>
      <c r="W34" s="22">
        <f t="shared" si="11"/>
        <v>3556</v>
      </c>
      <c r="X34" s="23">
        <v>2132</v>
      </c>
      <c r="Y34" s="32">
        <f t="shared" si="4"/>
        <v>0.6679174484052532</v>
      </c>
      <c r="Z34" s="32">
        <f t="shared" si="5"/>
        <v>0.515015015015015</v>
      </c>
      <c r="AA34" s="34">
        <f t="shared" si="12"/>
        <v>9</v>
      </c>
      <c r="AB34" s="34">
        <f t="shared" si="13"/>
        <v>24</v>
      </c>
      <c r="AC34" s="23">
        <f t="shared" si="6"/>
        <v>0</v>
      </c>
      <c r="AD34" s="23">
        <f t="shared" si="7"/>
        <v>0</v>
      </c>
      <c r="AE34" s="23">
        <f t="shared" si="8"/>
        <v>0</v>
      </c>
      <c r="AF34" s="23">
        <f t="shared" si="9"/>
        <v>0</v>
      </c>
      <c r="AG34" s="23"/>
      <c r="AH34" s="36"/>
      <c r="AI34" s="34"/>
    </row>
    <row r="35" spans="1:35" s="11" customFormat="1" ht="19.5" customHeight="1">
      <c r="A35" s="12">
        <v>21</v>
      </c>
      <c r="B35" s="13" t="str">
        <f>'[1]Viec 01T-2018'!B35</f>
        <v>Gia Lai</v>
      </c>
      <c r="C35" s="10">
        <f>'[1]Viec 01T-2018'!C35</f>
        <v>6627</v>
      </c>
      <c r="D35" s="10">
        <v>5731</v>
      </c>
      <c r="E35" s="10">
        <v>896</v>
      </c>
      <c r="F35" s="10">
        <f>'[1]Viec 01T-2018'!F35</f>
        <v>0</v>
      </c>
      <c r="G35" s="10">
        <f>'[1]Viec 01T-2018'!G35</f>
        <v>2</v>
      </c>
      <c r="H35" s="10">
        <f>'[1]Viec 01T-2018'!H35</f>
        <v>6627</v>
      </c>
      <c r="I35" s="10">
        <f>'[1]Viec 01T-2018'!I35</f>
        <v>3259</v>
      </c>
      <c r="J35" s="10">
        <f>'[1]Viec 01T-2018'!J35</f>
        <v>464</v>
      </c>
      <c r="K35" s="10">
        <f>'[1]Viec 01T-2018'!K35</f>
        <v>13</v>
      </c>
      <c r="L35" s="10">
        <f>'[1]Viec 01T-2018'!L35</f>
        <v>2702</v>
      </c>
      <c r="M35" s="10">
        <f>'[1]Viec 01T-2018'!M35</f>
        <v>57</v>
      </c>
      <c r="N35" s="10">
        <f>'[1]Viec 01T-2018'!N35</f>
        <v>10</v>
      </c>
      <c r="O35" s="10">
        <f>'[1]Viec 01T-2018'!O35</f>
        <v>3</v>
      </c>
      <c r="P35" s="10">
        <f>'[1]Viec 01T-2018'!P35</f>
        <v>10</v>
      </c>
      <c r="Q35" s="10">
        <f>'[1]Viec 01T-2018'!Q35</f>
        <v>3368</v>
      </c>
      <c r="R35" s="10">
        <f t="shared" si="10"/>
        <v>6150</v>
      </c>
      <c r="S35" s="24">
        <f t="shared" si="1"/>
        <v>0.14636391531144524</v>
      </c>
      <c r="T35" s="31">
        <v>5731</v>
      </c>
      <c r="U35" s="33">
        <f t="shared" si="2"/>
        <v>896</v>
      </c>
      <c r="V35" s="33">
        <f t="shared" si="3"/>
        <v>0</v>
      </c>
      <c r="W35" s="22">
        <f t="shared" si="11"/>
        <v>2782</v>
      </c>
      <c r="X35" s="23">
        <v>2327</v>
      </c>
      <c r="Y35" s="32">
        <f t="shared" si="4"/>
        <v>0.19553072625698323</v>
      </c>
      <c r="Z35" s="32">
        <f t="shared" si="5"/>
        <v>0.4917760676022333</v>
      </c>
      <c r="AA35" s="34">
        <f t="shared" si="12"/>
        <v>22</v>
      </c>
      <c r="AB35" s="34">
        <f t="shared" si="13"/>
        <v>36</v>
      </c>
      <c r="AC35" s="23">
        <f t="shared" si="6"/>
        <v>0</v>
      </c>
      <c r="AD35" s="23">
        <f t="shared" si="7"/>
        <v>0</v>
      </c>
      <c r="AE35" s="23">
        <f t="shared" si="8"/>
        <v>0</v>
      </c>
      <c r="AF35" s="23">
        <f t="shared" si="9"/>
        <v>0</v>
      </c>
      <c r="AG35" s="23"/>
      <c r="AH35" s="36"/>
      <c r="AI35" s="34"/>
    </row>
    <row r="36" spans="1:35" s="11" customFormat="1" ht="19.5" customHeight="1">
      <c r="A36" s="14">
        <v>22</v>
      </c>
      <c r="B36" s="13" t="str">
        <f>'[1]Viec 01T-2018'!B36</f>
        <v>Hà Giang</v>
      </c>
      <c r="C36" s="10">
        <f>'[1]Viec 01T-2018'!C36</f>
        <v>880</v>
      </c>
      <c r="D36" s="10">
        <v>513</v>
      </c>
      <c r="E36" s="10">
        <v>367</v>
      </c>
      <c r="F36" s="10">
        <f>'[1]Viec 01T-2018'!F36</f>
        <v>0</v>
      </c>
      <c r="G36" s="10">
        <f>'[1]Viec 01T-2018'!G36</f>
        <v>0</v>
      </c>
      <c r="H36" s="10">
        <f>'[1]Viec 01T-2018'!H36</f>
        <v>880</v>
      </c>
      <c r="I36" s="10">
        <f>'[1]Viec 01T-2018'!I36</f>
        <v>482</v>
      </c>
      <c r="J36" s="10">
        <f>'[1]Viec 01T-2018'!J36</f>
        <v>225</v>
      </c>
      <c r="K36" s="10">
        <f>'[1]Viec 01T-2018'!K36</f>
        <v>1</v>
      </c>
      <c r="L36" s="10">
        <f>'[1]Viec 01T-2018'!L36</f>
        <v>220</v>
      </c>
      <c r="M36" s="10">
        <f>'[1]Viec 01T-2018'!M36</f>
        <v>19</v>
      </c>
      <c r="N36" s="10">
        <f>'[1]Viec 01T-2018'!N36</f>
        <v>1</v>
      </c>
      <c r="O36" s="10">
        <f>'[1]Viec 01T-2018'!O36</f>
        <v>0</v>
      </c>
      <c r="P36" s="10">
        <f>'[1]Viec 01T-2018'!P36</f>
        <v>16</v>
      </c>
      <c r="Q36" s="10">
        <f>'[1]Viec 01T-2018'!Q36</f>
        <v>398</v>
      </c>
      <c r="R36" s="10">
        <f t="shared" si="10"/>
        <v>654</v>
      </c>
      <c r="S36" s="24">
        <f t="shared" si="1"/>
        <v>0.46887966804979253</v>
      </c>
      <c r="T36" s="31">
        <v>513</v>
      </c>
      <c r="U36" s="33">
        <f t="shared" si="2"/>
        <v>367</v>
      </c>
      <c r="V36" s="33">
        <f t="shared" si="3"/>
        <v>0</v>
      </c>
      <c r="W36" s="22">
        <f t="shared" si="11"/>
        <v>256</v>
      </c>
      <c r="X36" s="23">
        <v>111</v>
      </c>
      <c r="Y36" s="32">
        <f t="shared" si="4"/>
        <v>1.3063063063063063</v>
      </c>
      <c r="Z36" s="32">
        <f t="shared" si="5"/>
        <v>0.5477272727272727</v>
      </c>
      <c r="AA36" s="34">
        <f t="shared" si="12"/>
        <v>59</v>
      </c>
      <c r="AB36" s="34">
        <f t="shared" si="13"/>
        <v>3</v>
      </c>
      <c r="AC36" s="23">
        <f t="shared" si="6"/>
        <v>0</v>
      </c>
      <c r="AD36" s="23">
        <f t="shared" si="7"/>
        <v>0</v>
      </c>
      <c r="AE36" s="23">
        <f t="shared" si="8"/>
        <v>0</v>
      </c>
      <c r="AF36" s="23">
        <f t="shared" si="9"/>
        <v>0</v>
      </c>
      <c r="AG36" s="23"/>
      <c r="AH36" s="36"/>
      <c r="AI36" s="34"/>
    </row>
    <row r="37" spans="1:35" s="11" customFormat="1" ht="19.5" customHeight="1">
      <c r="A37" s="12">
        <v>23</v>
      </c>
      <c r="B37" s="13" t="str">
        <f>'[1]Viec 01T-2018'!B37</f>
        <v>Hà Nam</v>
      </c>
      <c r="C37" s="10">
        <f>'[1]Viec 01T-2018'!C37</f>
        <v>1235</v>
      </c>
      <c r="D37" s="10">
        <v>1004</v>
      </c>
      <c r="E37" s="10">
        <v>231</v>
      </c>
      <c r="F37" s="10">
        <f>'[1]Viec 01T-2018'!F37</f>
        <v>1</v>
      </c>
      <c r="G37" s="10">
        <f>'[1]Viec 01T-2018'!G37</f>
        <v>0</v>
      </c>
      <c r="H37" s="10">
        <f>'[1]Viec 01T-2018'!H37</f>
        <v>1234</v>
      </c>
      <c r="I37" s="10">
        <f>'[1]Viec 01T-2018'!I37</f>
        <v>496</v>
      </c>
      <c r="J37" s="10">
        <f>'[1]Viec 01T-2018'!J37</f>
        <v>132</v>
      </c>
      <c r="K37" s="10">
        <f>'[1]Viec 01T-2018'!K37</f>
        <v>2</v>
      </c>
      <c r="L37" s="10">
        <f>'[1]Viec 01T-2018'!L37</f>
        <v>355</v>
      </c>
      <c r="M37" s="10">
        <f>'[1]Viec 01T-2018'!M37</f>
        <v>0</v>
      </c>
      <c r="N37" s="10">
        <f>'[1]Viec 01T-2018'!N37</f>
        <v>2</v>
      </c>
      <c r="O37" s="10">
        <f>'[1]Viec 01T-2018'!O37</f>
        <v>0</v>
      </c>
      <c r="P37" s="10">
        <f>'[1]Viec 01T-2018'!P37</f>
        <v>5</v>
      </c>
      <c r="Q37" s="10">
        <f>'[1]Viec 01T-2018'!Q37</f>
        <v>738</v>
      </c>
      <c r="R37" s="10">
        <f t="shared" si="10"/>
        <v>1100</v>
      </c>
      <c r="S37" s="24">
        <f t="shared" si="1"/>
        <v>0.2701612903225806</v>
      </c>
      <c r="T37" s="31">
        <v>1004</v>
      </c>
      <c r="U37" s="33">
        <f t="shared" si="2"/>
        <v>231</v>
      </c>
      <c r="V37" s="33">
        <f t="shared" si="3"/>
        <v>0</v>
      </c>
      <c r="W37" s="22">
        <f t="shared" si="11"/>
        <v>362</v>
      </c>
      <c r="X37" s="23">
        <v>263</v>
      </c>
      <c r="Y37" s="32">
        <f t="shared" si="4"/>
        <v>0.376425855513308</v>
      </c>
      <c r="Z37" s="32">
        <f t="shared" si="5"/>
        <v>0.4019448946515397</v>
      </c>
      <c r="AA37" s="34">
        <f t="shared" si="12"/>
        <v>56</v>
      </c>
      <c r="AB37" s="34">
        <f t="shared" si="13"/>
        <v>18</v>
      </c>
      <c r="AC37" s="23">
        <f t="shared" si="6"/>
        <v>0</v>
      </c>
      <c r="AD37" s="23">
        <f t="shared" si="7"/>
        <v>0</v>
      </c>
      <c r="AE37" s="23">
        <f t="shared" si="8"/>
        <v>0</v>
      </c>
      <c r="AF37" s="23">
        <f t="shared" si="9"/>
        <v>0</v>
      </c>
      <c r="AG37" s="23"/>
      <c r="AH37" s="36"/>
      <c r="AI37" s="34"/>
    </row>
    <row r="38" spans="1:35" s="11" customFormat="1" ht="19.5" customHeight="1">
      <c r="A38" s="14">
        <v>24</v>
      </c>
      <c r="B38" s="13" t="str">
        <f>'[1]Viec 01T-2018'!B38</f>
        <v>Hà Nội</v>
      </c>
      <c r="C38" s="10">
        <f>'[1]Viec 01T-2018'!C38</f>
        <v>21160</v>
      </c>
      <c r="D38" s="10">
        <v>17268</v>
      </c>
      <c r="E38" s="10">
        <v>3892</v>
      </c>
      <c r="F38" s="10">
        <f>'[1]Viec 01T-2018'!F38</f>
        <v>44</v>
      </c>
      <c r="G38" s="10">
        <f>'[1]Viec 01T-2018'!G38</f>
        <v>0</v>
      </c>
      <c r="H38" s="10">
        <f>'[1]Viec 01T-2018'!H38</f>
        <v>21116</v>
      </c>
      <c r="I38" s="10">
        <f>'[1]Viec 01T-2018'!I38</f>
        <v>11077</v>
      </c>
      <c r="J38" s="10">
        <f>'[1]Viec 01T-2018'!J38</f>
        <v>1392</v>
      </c>
      <c r="K38" s="10">
        <f>'[1]Viec 01T-2018'!K38</f>
        <v>89</v>
      </c>
      <c r="L38" s="10">
        <f>'[1]Viec 01T-2018'!L38</f>
        <v>9470</v>
      </c>
      <c r="M38" s="10">
        <f>'[1]Viec 01T-2018'!M38</f>
        <v>56</v>
      </c>
      <c r="N38" s="10">
        <f>'[1]Viec 01T-2018'!N38</f>
        <v>35</v>
      </c>
      <c r="O38" s="10">
        <f>'[1]Viec 01T-2018'!O38</f>
        <v>1</v>
      </c>
      <c r="P38" s="10">
        <f>'[1]Viec 01T-2018'!P38</f>
        <v>34</v>
      </c>
      <c r="Q38" s="10">
        <f>'[1]Viec 01T-2018'!Q38</f>
        <v>10039</v>
      </c>
      <c r="R38" s="10">
        <f t="shared" si="10"/>
        <v>19635</v>
      </c>
      <c r="S38" s="24">
        <f t="shared" si="1"/>
        <v>0.13370046041346936</v>
      </c>
      <c r="T38" s="31">
        <v>17268</v>
      </c>
      <c r="U38" s="33">
        <f t="shared" si="2"/>
        <v>3892</v>
      </c>
      <c r="V38" s="33">
        <f t="shared" si="3"/>
        <v>0</v>
      </c>
      <c r="W38" s="22">
        <f t="shared" si="11"/>
        <v>9596</v>
      </c>
      <c r="X38" s="23">
        <v>6522</v>
      </c>
      <c r="Y38" s="32">
        <f t="shared" si="4"/>
        <v>0.4713278135541245</v>
      </c>
      <c r="Z38" s="32">
        <f t="shared" si="5"/>
        <v>0.5245785186588369</v>
      </c>
      <c r="AA38" s="34">
        <f t="shared" si="12"/>
        <v>2</v>
      </c>
      <c r="AB38" s="34">
        <f t="shared" si="13"/>
        <v>42</v>
      </c>
      <c r="AC38" s="23">
        <f t="shared" si="6"/>
        <v>0</v>
      </c>
      <c r="AD38" s="23">
        <f t="shared" si="7"/>
        <v>0</v>
      </c>
      <c r="AE38" s="23">
        <f t="shared" si="8"/>
        <v>0</v>
      </c>
      <c r="AF38" s="23">
        <f t="shared" si="9"/>
        <v>0</v>
      </c>
      <c r="AG38" s="23"/>
      <c r="AH38" s="36"/>
      <c r="AI38" s="34"/>
    </row>
    <row r="39" spans="1:35" s="11" customFormat="1" ht="19.5" customHeight="1">
      <c r="A39" s="12">
        <v>25</v>
      </c>
      <c r="B39" s="13" t="str">
        <f>'[1]Viec 01T-2018'!B39</f>
        <v>Hà Tĩnh</v>
      </c>
      <c r="C39" s="10">
        <f>'[1]Viec 01T-2018'!C39</f>
        <v>1370</v>
      </c>
      <c r="D39" s="10">
        <v>974</v>
      </c>
      <c r="E39" s="10">
        <v>396</v>
      </c>
      <c r="F39" s="10">
        <f>'[1]Viec 01T-2018'!F39</f>
        <v>2</v>
      </c>
      <c r="G39" s="10">
        <f>'[1]Viec 01T-2018'!G39</f>
        <v>0</v>
      </c>
      <c r="H39" s="10">
        <f>'[1]Viec 01T-2018'!H39</f>
        <v>1368</v>
      </c>
      <c r="I39" s="10">
        <f>'[1]Viec 01T-2018'!I39</f>
        <v>738</v>
      </c>
      <c r="J39" s="10">
        <f>'[1]Viec 01T-2018'!J39</f>
        <v>294</v>
      </c>
      <c r="K39" s="10">
        <f>'[1]Viec 01T-2018'!K39</f>
        <v>1</v>
      </c>
      <c r="L39" s="10">
        <f>'[1]Viec 01T-2018'!L39</f>
        <v>429</v>
      </c>
      <c r="M39" s="10">
        <f>'[1]Viec 01T-2018'!M39</f>
        <v>6</v>
      </c>
      <c r="N39" s="10">
        <f>'[1]Viec 01T-2018'!N39</f>
        <v>0</v>
      </c>
      <c r="O39" s="10">
        <f>'[1]Viec 01T-2018'!O39</f>
        <v>0</v>
      </c>
      <c r="P39" s="10">
        <f>'[1]Viec 01T-2018'!P39</f>
        <v>8</v>
      </c>
      <c r="Q39" s="10">
        <f>'[1]Viec 01T-2018'!Q39</f>
        <v>630</v>
      </c>
      <c r="R39" s="10">
        <f t="shared" si="10"/>
        <v>1073</v>
      </c>
      <c r="S39" s="24">
        <f t="shared" si="1"/>
        <v>0.3997289972899729</v>
      </c>
      <c r="T39" s="31">
        <v>974</v>
      </c>
      <c r="U39" s="33">
        <f t="shared" si="2"/>
        <v>396</v>
      </c>
      <c r="V39" s="33">
        <f t="shared" si="3"/>
        <v>0</v>
      </c>
      <c r="W39" s="22">
        <f t="shared" si="11"/>
        <v>443</v>
      </c>
      <c r="X39" s="23">
        <v>339</v>
      </c>
      <c r="Y39" s="32">
        <f t="shared" si="4"/>
        <v>0.30678466076696165</v>
      </c>
      <c r="Z39" s="32">
        <f t="shared" si="5"/>
        <v>0.5394736842105263</v>
      </c>
      <c r="AA39" s="34">
        <f t="shared" si="12"/>
        <v>55</v>
      </c>
      <c r="AB39" s="34">
        <f t="shared" si="13"/>
        <v>7</v>
      </c>
      <c r="AC39" s="23">
        <f t="shared" si="6"/>
        <v>0</v>
      </c>
      <c r="AD39" s="23">
        <f t="shared" si="7"/>
        <v>0</v>
      </c>
      <c r="AE39" s="23">
        <f t="shared" si="8"/>
        <v>0</v>
      </c>
      <c r="AF39" s="23">
        <f t="shared" si="9"/>
        <v>0</v>
      </c>
      <c r="AG39" s="23"/>
      <c r="AH39" s="36"/>
      <c r="AI39" s="34"/>
    </row>
    <row r="40" spans="1:35" s="11" customFormat="1" ht="19.5" customHeight="1">
      <c r="A40" s="14">
        <v>26</v>
      </c>
      <c r="B40" s="13" t="str">
        <f>'[1]Viec 01T-2018'!B40</f>
        <v>Hải Dương</v>
      </c>
      <c r="C40" s="10">
        <f>'[1]Viec 01T-2018'!C40</f>
        <v>4148</v>
      </c>
      <c r="D40" s="10">
        <v>2966</v>
      </c>
      <c r="E40" s="10">
        <v>1182</v>
      </c>
      <c r="F40" s="10">
        <f>'[1]Viec 01T-2018'!F40</f>
        <v>10</v>
      </c>
      <c r="G40" s="10">
        <f>'[1]Viec 01T-2018'!G40</f>
        <v>0</v>
      </c>
      <c r="H40" s="10">
        <f>'[1]Viec 01T-2018'!H40</f>
        <v>4138</v>
      </c>
      <c r="I40" s="10">
        <f>'[1]Viec 01T-2018'!I40</f>
        <v>2568</v>
      </c>
      <c r="J40" s="10">
        <f>'[1]Viec 01T-2018'!J40</f>
        <v>682</v>
      </c>
      <c r="K40" s="10">
        <f>'[1]Viec 01T-2018'!K40</f>
        <v>6</v>
      </c>
      <c r="L40" s="10">
        <f>'[1]Viec 01T-2018'!L40</f>
        <v>1833</v>
      </c>
      <c r="M40" s="10">
        <f>'[1]Viec 01T-2018'!M40</f>
        <v>0</v>
      </c>
      <c r="N40" s="10">
        <f>'[1]Viec 01T-2018'!N40</f>
        <v>6</v>
      </c>
      <c r="O40" s="10">
        <f>'[1]Viec 01T-2018'!O40</f>
        <v>0</v>
      </c>
      <c r="P40" s="10">
        <f>'[1]Viec 01T-2018'!P40</f>
        <v>41</v>
      </c>
      <c r="Q40" s="10">
        <f>'[1]Viec 01T-2018'!Q40</f>
        <v>1570</v>
      </c>
      <c r="R40" s="10">
        <f t="shared" si="10"/>
        <v>3450</v>
      </c>
      <c r="S40" s="24">
        <f t="shared" si="1"/>
        <v>0.26791277258566976</v>
      </c>
      <c r="T40" s="31">
        <v>2966</v>
      </c>
      <c r="U40" s="33">
        <f t="shared" si="2"/>
        <v>1182</v>
      </c>
      <c r="V40" s="33">
        <f t="shared" si="3"/>
        <v>0</v>
      </c>
      <c r="W40" s="22">
        <f t="shared" si="11"/>
        <v>1880</v>
      </c>
      <c r="X40" s="23">
        <v>1354</v>
      </c>
      <c r="Y40" s="32">
        <f t="shared" si="4"/>
        <v>0.38847858197932056</v>
      </c>
      <c r="Z40" s="32">
        <f t="shared" si="5"/>
        <v>0.6205896568390527</v>
      </c>
      <c r="AA40" s="34">
        <f t="shared" si="12"/>
        <v>35</v>
      </c>
      <c r="AB40" s="34">
        <f t="shared" si="13"/>
        <v>20</v>
      </c>
      <c r="AC40" s="23">
        <f t="shared" si="6"/>
        <v>0</v>
      </c>
      <c r="AD40" s="23">
        <f t="shared" si="7"/>
        <v>0</v>
      </c>
      <c r="AE40" s="23">
        <f t="shared" si="8"/>
        <v>0</v>
      </c>
      <c r="AF40" s="23">
        <f t="shared" si="9"/>
        <v>0</v>
      </c>
      <c r="AG40" s="23"/>
      <c r="AH40" s="36"/>
      <c r="AI40" s="34"/>
    </row>
    <row r="41" spans="1:35" s="11" customFormat="1" ht="19.5" customHeight="1">
      <c r="A41" s="12">
        <v>27</v>
      </c>
      <c r="B41" s="13" t="str">
        <f>'[1]Viec 01T-2018'!B41</f>
        <v>Hải Phòng</v>
      </c>
      <c r="C41" s="10">
        <f>'[1]Viec 01T-2018'!C41</f>
        <v>9208</v>
      </c>
      <c r="D41" s="10">
        <v>8097</v>
      </c>
      <c r="E41" s="10">
        <v>1111</v>
      </c>
      <c r="F41" s="10">
        <f>'[1]Viec 01T-2018'!F41</f>
        <v>6</v>
      </c>
      <c r="G41" s="10">
        <f>'[1]Viec 01T-2018'!G41</f>
        <v>0</v>
      </c>
      <c r="H41" s="10">
        <f>'[1]Viec 01T-2018'!H41</f>
        <v>9202</v>
      </c>
      <c r="I41" s="10">
        <f>'[1]Viec 01T-2018'!I41</f>
        <v>3443</v>
      </c>
      <c r="J41" s="10">
        <f>'[1]Viec 01T-2018'!J41</f>
        <v>434</v>
      </c>
      <c r="K41" s="10">
        <f>'[1]Viec 01T-2018'!K41</f>
        <v>22</v>
      </c>
      <c r="L41" s="10">
        <f>'[1]Viec 01T-2018'!L41</f>
        <v>2966</v>
      </c>
      <c r="M41" s="10">
        <f>'[1]Viec 01T-2018'!M41</f>
        <v>6</v>
      </c>
      <c r="N41" s="10">
        <f>'[1]Viec 01T-2018'!N41</f>
        <v>5</v>
      </c>
      <c r="O41" s="10">
        <f>'[1]Viec 01T-2018'!O41</f>
        <v>0</v>
      </c>
      <c r="P41" s="10">
        <f>'[1]Viec 01T-2018'!P41</f>
        <v>10</v>
      </c>
      <c r="Q41" s="10">
        <f>'[1]Viec 01T-2018'!Q41</f>
        <v>5759</v>
      </c>
      <c r="R41" s="10">
        <f t="shared" si="10"/>
        <v>8746</v>
      </c>
      <c r="S41" s="24">
        <f t="shared" si="1"/>
        <v>0.1324426372349695</v>
      </c>
      <c r="T41" s="31">
        <v>8097</v>
      </c>
      <c r="U41" s="33">
        <f t="shared" si="2"/>
        <v>1111</v>
      </c>
      <c r="V41" s="33">
        <f t="shared" si="3"/>
        <v>0</v>
      </c>
      <c r="W41" s="22">
        <f t="shared" si="11"/>
        <v>2987</v>
      </c>
      <c r="X41" s="23">
        <v>2522</v>
      </c>
      <c r="Y41" s="32">
        <f t="shared" si="4"/>
        <v>0.1843774781919112</v>
      </c>
      <c r="Z41" s="32">
        <f t="shared" si="5"/>
        <v>0.3741577917843947</v>
      </c>
      <c r="AA41" s="34">
        <f t="shared" si="12"/>
        <v>10</v>
      </c>
      <c r="AB41" s="34">
        <f t="shared" si="13"/>
        <v>44</v>
      </c>
      <c r="AC41" s="23">
        <f t="shared" si="6"/>
        <v>0</v>
      </c>
      <c r="AD41" s="23">
        <f t="shared" si="7"/>
        <v>0</v>
      </c>
      <c r="AE41" s="23">
        <f t="shared" si="8"/>
        <v>0</v>
      </c>
      <c r="AF41" s="23">
        <f t="shared" si="9"/>
        <v>0</v>
      </c>
      <c r="AG41" s="23"/>
      <c r="AH41" s="36"/>
      <c r="AI41" s="34"/>
    </row>
    <row r="42" spans="1:35" s="11" customFormat="1" ht="19.5" customHeight="1">
      <c r="A42" s="14">
        <v>28</v>
      </c>
      <c r="B42" s="13" t="str">
        <f>'[1]Viec 01T-2018'!B42</f>
        <v>Hậu Giang</v>
      </c>
      <c r="C42" s="10">
        <f>'[1]Viec 01T-2018'!C42</f>
        <v>4456</v>
      </c>
      <c r="D42" s="10">
        <v>3889</v>
      </c>
      <c r="E42" s="10">
        <v>567</v>
      </c>
      <c r="F42" s="10">
        <f>'[1]Viec 01T-2018'!F42</f>
        <v>1</v>
      </c>
      <c r="G42" s="10">
        <f>'[1]Viec 01T-2018'!G42</f>
        <v>0</v>
      </c>
      <c r="H42" s="10">
        <f>'[1]Viec 01T-2018'!H42</f>
        <v>4455</v>
      </c>
      <c r="I42" s="10">
        <f>'[1]Viec 01T-2018'!I42</f>
        <v>2860</v>
      </c>
      <c r="J42" s="10">
        <f>'[1]Viec 01T-2018'!J42</f>
        <v>309</v>
      </c>
      <c r="K42" s="10">
        <f>'[1]Viec 01T-2018'!K42</f>
        <v>13</v>
      </c>
      <c r="L42" s="10">
        <f>'[1]Viec 01T-2018'!L42</f>
        <v>2488</v>
      </c>
      <c r="M42" s="10">
        <f>'[1]Viec 01T-2018'!M42</f>
        <v>32</v>
      </c>
      <c r="N42" s="10">
        <f>'[1]Viec 01T-2018'!N42</f>
        <v>3</v>
      </c>
      <c r="O42" s="10">
        <f>'[1]Viec 01T-2018'!O42</f>
        <v>0</v>
      </c>
      <c r="P42" s="10">
        <f>'[1]Viec 01T-2018'!P42</f>
        <v>15</v>
      </c>
      <c r="Q42" s="10">
        <f>'[1]Viec 01T-2018'!Q42</f>
        <v>1595</v>
      </c>
      <c r="R42" s="10">
        <f t="shared" si="10"/>
        <v>4133</v>
      </c>
      <c r="S42" s="24">
        <f t="shared" si="1"/>
        <v>0.11258741258741259</v>
      </c>
      <c r="T42" s="31">
        <v>3889</v>
      </c>
      <c r="U42" s="33">
        <f t="shared" si="2"/>
        <v>567</v>
      </c>
      <c r="V42" s="33">
        <f t="shared" si="3"/>
        <v>0</v>
      </c>
      <c r="W42" s="22">
        <f t="shared" si="11"/>
        <v>2538</v>
      </c>
      <c r="X42" s="23">
        <v>2305</v>
      </c>
      <c r="Y42" s="32">
        <f t="shared" si="4"/>
        <v>0.10108459869848156</v>
      </c>
      <c r="Z42" s="32">
        <f t="shared" si="5"/>
        <v>0.6419753086419753</v>
      </c>
      <c r="AA42" s="34">
        <f t="shared" si="12"/>
        <v>31</v>
      </c>
      <c r="AB42" s="34">
        <f t="shared" si="13"/>
        <v>52</v>
      </c>
      <c r="AC42" s="23">
        <f t="shared" si="6"/>
        <v>0</v>
      </c>
      <c r="AD42" s="23">
        <f t="shared" si="7"/>
        <v>0</v>
      </c>
      <c r="AE42" s="23">
        <f t="shared" si="8"/>
        <v>0</v>
      </c>
      <c r="AF42" s="23">
        <f t="shared" si="9"/>
        <v>0</v>
      </c>
      <c r="AG42" s="23"/>
      <c r="AH42" s="36"/>
      <c r="AI42" s="34"/>
    </row>
    <row r="43" spans="1:35" s="11" customFormat="1" ht="19.5" customHeight="1">
      <c r="A43" s="12">
        <v>29</v>
      </c>
      <c r="B43" s="13" t="str">
        <f>'[1]Viec 01T-2018'!B43</f>
        <v>Hòa Bình</v>
      </c>
      <c r="C43" s="10">
        <f>'[1]Viec 01T-2018'!C43</f>
        <v>1192</v>
      </c>
      <c r="D43" s="10">
        <v>750</v>
      </c>
      <c r="E43" s="10">
        <v>442</v>
      </c>
      <c r="F43" s="10">
        <f>'[1]Viec 01T-2018'!F43</f>
        <v>2</v>
      </c>
      <c r="G43" s="10">
        <f>'[1]Viec 01T-2018'!G43</f>
        <v>0</v>
      </c>
      <c r="H43" s="10">
        <f>'[1]Viec 01T-2018'!H43</f>
        <v>1190</v>
      </c>
      <c r="I43" s="10">
        <f>'[1]Viec 01T-2018'!I43</f>
        <v>665</v>
      </c>
      <c r="J43" s="10">
        <f>'[1]Viec 01T-2018'!J43</f>
        <v>286</v>
      </c>
      <c r="K43" s="10">
        <f>'[1]Viec 01T-2018'!K43</f>
        <v>0</v>
      </c>
      <c r="L43" s="10">
        <f>'[1]Viec 01T-2018'!L43</f>
        <v>349</v>
      </c>
      <c r="M43" s="10">
        <f>'[1]Viec 01T-2018'!M43</f>
        <v>8</v>
      </c>
      <c r="N43" s="10">
        <f>'[1]Viec 01T-2018'!N43</f>
        <v>0</v>
      </c>
      <c r="O43" s="10">
        <f>'[1]Viec 01T-2018'!O43</f>
        <v>0</v>
      </c>
      <c r="P43" s="10">
        <f>'[1]Viec 01T-2018'!P43</f>
        <v>22</v>
      </c>
      <c r="Q43" s="10">
        <f>'[1]Viec 01T-2018'!Q43</f>
        <v>525</v>
      </c>
      <c r="R43" s="10">
        <f t="shared" si="10"/>
        <v>904</v>
      </c>
      <c r="S43" s="24">
        <f t="shared" si="1"/>
        <v>0.43007518796992483</v>
      </c>
      <c r="T43" s="31">
        <v>750</v>
      </c>
      <c r="U43" s="33">
        <f t="shared" si="2"/>
        <v>442</v>
      </c>
      <c r="V43" s="33">
        <f t="shared" si="3"/>
        <v>0</v>
      </c>
      <c r="W43" s="22">
        <f t="shared" si="11"/>
        <v>379</v>
      </c>
      <c r="X43" s="23">
        <v>222</v>
      </c>
      <c r="Y43" s="32">
        <f t="shared" si="4"/>
        <v>0.7072072072072072</v>
      </c>
      <c r="Z43" s="32">
        <f t="shared" si="5"/>
        <v>0.5588235294117647</v>
      </c>
      <c r="AA43" s="34">
        <f t="shared" si="12"/>
        <v>57</v>
      </c>
      <c r="AB43" s="34">
        <f t="shared" si="13"/>
        <v>5</v>
      </c>
      <c r="AC43" s="23">
        <f t="shared" si="6"/>
        <v>0</v>
      </c>
      <c r="AD43" s="23">
        <f t="shared" si="7"/>
        <v>0</v>
      </c>
      <c r="AE43" s="23">
        <f t="shared" si="8"/>
        <v>0</v>
      </c>
      <c r="AF43" s="23">
        <f t="shared" si="9"/>
        <v>0</v>
      </c>
      <c r="AG43" s="23"/>
      <c r="AH43" s="36"/>
      <c r="AI43" s="34"/>
    </row>
    <row r="44" spans="1:35" s="11" customFormat="1" ht="19.5" customHeight="1">
      <c r="A44" s="14">
        <v>30</v>
      </c>
      <c r="B44" s="13" t="str">
        <f>'[1]Viec 01T-2018'!B44</f>
        <v>Hồ Chí Minh</v>
      </c>
      <c r="C44" s="10">
        <f>'[1]Viec 01T-2018'!C44</f>
        <v>53044</v>
      </c>
      <c r="D44" s="10">
        <v>44892</v>
      </c>
      <c r="E44" s="10">
        <v>8152</v>
      </c>
      <c r="F44" s="10">
        <f>'[1]Viec 01T-2018'!F44</f>
        <v>136</v>
      </c>
      <c r="G44" s="10">
        <f>'[1]Viec 01T-2018'!G44</f>
        <v>0</v>
      </c>
      <c r="H44" s="10">
        <f>'[1]Viec 01T-2018'!H44</f>
        <v>52908</v>
      </c>
      <c r="I44" s="10">
        <f>'[1]Viec 01T-2018'!I44</f>
        <v>32642</v>
      </c>
      <c r="J44" s="10">
        <f>'[1]Viec 01T-2018'!J44</f>
        <v>3115</v>
      </c>
      <c r="K44" s="10">
        <f>'[1]Viec 01T-2018'!K44</f>
        <v>76</v>
      </c>
      <c r="L44" s="10">
        <f>'[1]Viec 01T-2018'!L44</f>
        <v>28523</v>
      </c>
      <c r="M44" s="10">
        <f>'[1]Viec 01T-2018'!M44</f>
        <v>559</v>
      </c>
      <c r="N44" s="10">
        <f>'[1]Viec 01T-2018'!N44</f>
        <v>92</v>
      </c>
      <c r="O44" s="10">
        <f>'[1]Viec 01T-2018'!O44</f>
        <v>0</v>
      </c>
      <c r="P44" s="10">
        <f>'[1]Viec 01T-2018'!P44</f>
        <v>277</v>
      </c>
      <c r="Q44" s="10">
        <f>'[1]Viec 01T-2018'!Q44</f>
        <v>20266</v>
      </c>
      <c r="R44" s="10">
        <f t="shared" si="10"/>
        <v>49717</v>
      </c>
      <c r="S44" s="24">
        <f t="shared" si="1"/>
        <v>0.09775749034985601</v>
      </c>
      <c r="T44" s="31">
        <v>44892</v>
      </c>
      <c r="U44" s="33">
        <f t="shared" si="2"/>
        <v>8152</v>
      </c>
      <c r="V44" s="33">
        <f t="shared" si="3"/>
        <v>0</v>
      </c>
      <c r="W44" s="22">
        <f t="shared" si="11"/>
        <v>29451</v>
      </c>
      <c r="X44" s="23">
        <v>24478</v>
      </c>
      <c r="Y44" s="32">
        <f t="shared" si="4"/>
        <v>0.20316202304109812</v>
      </c>
      <c r="Z44" s="32">
        <f t="shared" si="5"/>
        <v>0.6169577379602329</v>
      </c>
      <c r="AA44" s="34">
        <f t="shared" si="12"/>
        <v>1</v>
      </c>
      <c r="AB44" s="34">
        <f t="shared" si="13"/>
        <v>58</v>
      </c>
      <c r="AC44" s="23">
        <f t="shared" si="6"/>
        <v>0</v>
      </c>
      <c r="AD44" s="23">
        <f t="shared" si="7"/>
        <v>0</v>
      </c>
      <c r="AE44" s="23">
        <f t="shared" si="8"/>
        <v>0</v>
      </c>
      <c r="AF44" s="23">
        <f t="shared" si="9"/>
        <v>0</v>
      </c>
      <c r="AG44" s="23"/>
      <c r="AH44" s="36"/>
      <c r="AI44" s="34"/>
    </row>
    <row r="45" spans="1:35" s="11" customFormat="1" ht="19.5" customHeight="1">
      <c r="A45" s="12">
        <v>31</v>
      </c>
      <c r="B45" s="13" t="str">
        <f>'[1]Viec 01T-2018'!B45</f>
        <v>Hưng Yên</v>
      </c>
      <c r="C45" s="10">
        <f>'[1]Viec 01T-2018'!C45</f>
        <v>2597</v>
      </c>
      <c r="D45" s="10">
        <v>1826</v>
      </c>
      <c r="E45" s="10">
        <v>771</v>
      </c>
      <c r="F45" s="10">
        <f>'[1]Viec 01T-2018'!F45</f>
        <v>8</v>
      </c>
      <c r="G45" s="10">
        <f>'[1]Viec 01T-2018'!G45</f>
        <v>0</v>
      </c>
      <c r="H45" s="10">
        <f>'[1]Viec 01T-2018'!H45</f>
        <v>2589</v>
      </c>
      <c r="I45" s="10">
        <f>'[1]Viec 01T-2018'!I45</f>
        <v>1398</v>
      </c>
      <c r="J45" s="10">
        <f>'[1]Viec 01T-2018'!J45</f>
        <v>358</v>
      </c>
      <c r="K45" s="10">
        <f>'[1]Viec 01T-2018'!K45</f>
        <v>6</v>
      </c>
      <c r="L45" s="10">
        <f>'[1]Viec 01T-2018'!L45</f>
        <v>978</v>
      </c>
      <c r="M45" s="10">
        <f>'[1]Viec 01T-2018'!M45</f>
        <v>4</v>
      </c>
      <c r="N45" s="10">
        <f>'[1]Viec 01T-2018'!N45</f>
        <v>2</v>
      </c>
      <c r="O45" s="10">
        <f>'[1]Viec 01T-2018'!O45</f>
        <v>0</v>
      </c>
      <c r="P45" s="10">
        <f>'[1]Viec 01T-2018'!P45</f>
        <v>50</v>
      </c>
      <c r="Q45" s="10">
        <f>'[1]Viec 01T-2018'!Q45</f>
        <v>1191</v>
      </c>
      <c r="R45" s="10">
        <f t="shared" si="10"/>
        <v>2225</v>
      </c>
      <c r="S45" s="24">
        <f t="shared" si="1"/>
        <v>0.2603719599427754</v>
      </c>
      <c r="T45" s="31">
        <v>1826</v>
      </c>
      <c r="U45" s="33">
        <f t="shared" si="2"/>
        <v>771</v>
      </c>
      <c r="V45" s="33">
        <f t="shared" si="3"/>
        <v>0</v>
      </c>
      <c r="W45" s="22">
        <f t="shared" si="11"/>
        <v>1034</v>
      </c>
      <c r="X45" s="23">
        <v>622</v>
      </c>
      <c r="Y45" s="32">
        <f t="shared" si="4"/>
        <v>0.662379421221865</v>
      </c>
      <c r="Z45" s="32">
        <f t="shared" si="5"/>
        <v>0.5399768250289687</v>
      </c>
      <c r="AA45" s="34">
        <f t="shared" si="12"/>
        <v>45</v>
      </c>
      <c r="AB45" s="34">
        <f t="shared" si="13"/>
        <v>23</v>
      </c>
      <c r="AC45" s="23">
        <f t="shared" si="6"/>
        <v>0</v>
      </c>
      <c r="AD45" s="23">
        <f t="shared" si="7"/>
        <v>0</v>
      </c>
      <c r="AE45" s="23">
        <f t="shared" si="8"/>
        <v>0</v>
      </c>
      <c r="AF45" s="23">
        <f t="shared" si="9"/>
        <v>0</v>
      </c>
      <c r="AG45" s="23"/>
      <c r="AH45" s="36"/>
      <c r="AI45" s="34"/>
    </row>
    <row r="46" spans="1:35" s="11" customFormat="1" ht="19.5" customHeight="1">
      <c r="A46" s="14">
        <v>32</v>
      </c>
      <c r="B46" s="13" t="str">
        <f>'[1]Viec 01T-2018'!B46</f>
        <v>Kiên Giang</v>
      </c>
      <c r="C46" s="10">
        <f>'[1]Viec 01T-2018'!C46</f>
        <v>9978</v>
      </c>
      <c r="D46" s="10">
        <v>8250</v>
      </c>
      <c r="E46" s="10">
        <v>1728</v>
      </c>
      <c r="F46" s="10">
        <f>'[1]Viec 01T-2018'!F46</f>
        <v>16</v>
      </c>
      <c r="G46" s="10">
        <f>'[1]Viec 01T-2018'!G46</f>
        <v>0</v>
      </c>
      <c r="H46" s="10">
        <f>'[1]Viec 01T-2018'!H46</f>
        <v>9962</v>
      </c>
      <c r="I46" s="10">
        <f>'[1]Viec 01T-2018'!I46</f>
        <v>5949</v>
      </c>
      <c r="J46" s="10">
        <f>'[1]Viec 01T-2018'!J46</f>
        <v>795</v>
      </c>
      <c r="K46" s="10">
        <f>'[1]Viec 01T-2018'!K46</f>
        <v>32</v>
      </c>
      <c r="L46" s="10">
        <f>'[1]Viec 01T-2018'!L46</f>
        <v>4997</v>
      </c>
      <c r="M46" s="10">
        <f>'[1]Viec 01T-2018'!M46</f>
        <v>89</v>
      </c>
      <c r="N46" s="10">
        <f>'[1]Viec 01T-2018'!N46</f>
        <v>6</v>
      </c>
      <c r="O46" s="10">
        <f>'[1]Viec 01T-2018'!O46</f>
        <v>2</v>
      </c>
      <c r="P46" s="10">
        <f>'[1]Viec 01T-2018'!P46</f>
        <v>28</v>
      </c>
      <c r="Q46" s="10">
        <f>'[1]Viec 01T-2018'!Q46</f>
        <v>4013</v>
      </c>
      <c r="R46" s="10">
        <f t="shared" si="10"/>
        <v>9135</v>
      </c>
      <c r="S46" s="24">
        <f aca="true" t="shared" si="14" ref="S46:S77">(J46+K46)/I46</f>
        <v>0.13901496049756262</v>
      </c>
      <c r="T46" s="31">
        <v>8250</v>
      </c>
      <c r="U46" s="33">
        <f aca="true" t="shared" si="15" ref="U46:U77">C46-T46</f>
        <v>1728</v>
      </c>
      <c r="V46" s="33">
        <f aca="true" t="shared" si="16" ref="V46:V77">D46-T46</f>
        <v>0</v>
      </c>
      <c r="W46" s="22">
        <f t="shared" si="11"/>
        <v>5122</v>
      </c>
      <c r="X46" s="23">
        <v>4207</v>
      </c>
      <c r="Y46" s="32">
        <f aca="true" t="shared" si="17" ref="Y46:Y77">(W46-X46)/X46</f>
        <v>0.21749465177085808</v>
      </c>
      <c r="Z46" s="32">
        <f aca="true" t="shared" si="18" ref="Z46:Z77">I46/H46</f>
        <v>0.5971692431238708</v>
      </c>
      <c r="AA46" s="34">
        <f t="shared" si="12"/>
        <v>8</v>
      </c>
      <c r="AB46" s="34">
        <f t="shared" si="13"/>
        <v>39</v>
      </c>
      <c r="AC46" s="23">
        <f aca="true" t="shared" si="19" ref="AC46:AC77">C46-D46-E46</f>
        <v>0</v>
      </c>
      <c r="AD46" s="23">
        <f aca="true" t="shared" si="20" ref="AD46:AD77">C46-F46-H46</f>
        <v>0</v>
      </c>
      <c r="AE46" s="23">
        <f aca="true" t="shared" si="21" ref="AE46:AE77">H46-I46-Q46</f>
        <v>0</v>
      </c>
      <c r="AF46" s="23">
        <f aca="true" t="shared" si="22" ref="AF46:AF77">I46-J46-K46-L46-M46-N46-O46-P46</f>
        <v>0</v>
      </c>
      <c r="AG46" s="23"/>
      <c r="AH46" s="36"/>
      <c r="AI46" s="34"/>
    </row>
    <row r="47" spans="1:35" s="11" customFormat="1" ht="19.5" customHeight="1">
      <c r="A47" s="12">
        <v>33</v>
      </c>
      <c r="B47" s="13" t="str">
        <f>'[1]Viec 01T-2018'!B47</f>
        <v>Kon Tum</v>
      </c>
      <c r="C47" s="10">
        <f>'[1]Viec 01T-2018'!C47</f>
        <v>1521</v>
      </c>
      <c r="D47" s="10">
        <v>1097</v>
      </c>
      <c r="E47" s="10">
        <v>424</v>
      </c>
      <c r="F47" s="10">
        <f>'[1]Viec 01T-2018'!F47</f>
        <v>9</v>
      </c>
      <c r="G47" s="10">
        <f>'[1]Viec 01T-2018'!G47</f>
        <v>0</v>
      </c>
      <c r="H47" s="10">
        <f>'[1]Viec 01T-2018'!H47</f>
        <v>1512</v>
      </c>
      <c r="I47" s="10">
        <f>'[1]Viec 01T-2018'!I47</f>
        <v>908</v>
      </c>
      <c r="J47" s="10">
        <f>'[1]Viec 01T-2018'!J47</f>
        <v>239</v>
      </c>
      <c r="K47" s="10">
        <f>'[1]Viec 01T-2018'!K47</f>
        <v>1</v>
      </c>
      <c r="L47" s="10">
        <f>'[1]Viec 01T-2018'!L47</f>
        <v>636</v>
      </c>
      <c r="M47" s="10">
        <f>'[1]Viec 01T-2018'!M47</f>
        <v>31</v>
      </c>
      <c r="N47" s="10">
        <f>'[1]Viec 01T-2018'!N47</f>
        <v>1</v>
      </c>
      <c r="O47" s="10">
        <f>'[1]Viec 01T-2018'!O47</f>
        <v>0</v>
      </c>
      <c r="P47" s="10">
        <f>'[1]Viec 01T-2018'!P47</f>
        <v>0</v>
      </c>
      <c r="Q47" s="10">
        <f>'[1]Viec 01T-2018'!Q47</f>
        <v>604</v>
      </c>
      <c r="R47" s="10">
        <f aca="true" t="shared" si="23" ref="R47:R77">L47+M47+N47+O47+P47+Q47</f>
        <v>1272</v>
      </c>
      <c r="S47" s="24">
        <f t="shared" si="14"/>
        <v>0.2643171806167401</v>
      </c>
      <c r="T47" s="31">
        <v>1097</v>
      </c>
      <c r="U47" s="33">
        <f t="shared" si="15"/>
        <v>424</v>
      </c>
      <c r="V47" s="33">
        <f t="shared" si="16"/>
        <v>0</v>
      </c>
      <c r="W47" s="22">
        <f aca="true" t="shared" si="24" ref="W47:W77">L47+M47+N47+O47+P47</f>
        <v>668</v>
      </c>
      <c r="X47" s="23">
        <v>493</v>
      </c>
      <c r="Y47" s="32">
        <f t="shared" si="17"/>
        <v>0.35496957403651114</v>
      </c>
      <c r="Z47" s="32">
        <f t="shared" si="18"/>
        <v>0.6005291005291006</v>
      </c>
      <c r="AA47" s="34">
        <f aca="true" t="shared" si="25" ref="AA47:AA77">RANK(C47,$C$15:$C$77)</f>
        <v>53</v>
      </c>
      <c r="AB47" s="34">
        <f aca="true" t="shared" si="26" ref="AB47:AB77">RANK(S47,$S$15:$S$77)</f>
        <v>21</v>
      </c>
      <c r="AC47" s="23">
        <f t="shared" si="19"/>
        <v>0</v>
      </c>
      <c r="AD47" s="23">
        <f t="shared" si="20"/>
        <v>0</v>
      </c>
      <c r="AE47" s="23">
        <f t="shared" si="21"/>
        <v>0</v>
      </c>
      <c r="AF47" s="23">
        <f t="shared" si="22"/>
        <v>0</v>
      </c>
      <c r="AG47" s="23"/>
      <c r="AH47" s="36"/>
      <c r="AI47" s="34"/>
    </row>
    <row r="48" spans="1:35" s="11" customFormat="1" ht="19.5" customHeight="1">
      <c r="A48" s="14">
        <v>34</v>
      </c>
      <c r="B48" s="13" t="str">
        <f>'[1]Viec 01T-2018'!B48</f>
        <v>Khánh Hòa</v>
      </c>
      <c r="C48" s="10">
        <f>'[1]Viec 01T-2018'!C48</f>
        <v>5995</v>
      </c>
      <c r="D48" s="10">
        <v>5173</v>
      </c>
      <c r="E48" s="10">
        <v>822</v>
      </c>
      <c r="F48" s="10">
        <f>'[1]Viec 01T-2018'!F48</f>
        <v>3</v>
      </c>
      <c r="G48" s="10">
        <f>'[1]Viec 01T-2018'!G48</f>
        <v>0</v>
      </c>
      <c r="H48" s="10">
        <f>'[1]Viec 01T-2018'!H48</f>
        <v>5992</v>
      </c>
      <c r="I48" s="10">
        <f>'[1]Viec 01T-2018'!I48</f>
        <v>3091</v>
      </c>
      <c r="J48" s="10">
        <f>'[1]Viec 01T-2018'!J48</f>
        <v>360</v>
      </c>
      <c r="K48" s="10">
        <f>'[1]Viec 01T-2018'!K48</f>
        <v>8</v>
      </c>
      <c r="L48" s="10">
        <f>'[1]Viec 01T-2018'!L48</f>
        <v>2679</v>
      </c>
      <c r="M48" s="10">
        <f>'[1]Viec 01T-2018'!M48</f>
        <v>27</v>
      </c>
      <c r="N48" s="10">
        <f>'[1]Viec 01T-2018'!N48</f>
        <v>9</v>
      </c>
      <c r="O48" s="10">
        <f>'[1]Viec 01T-2018'!O48</f>
        <v>0</v>
      </c>
      <c r="P48" s="10">
        <f>'[1]Viec 01T-2018'!P48</f>
        <v>8</v>
      </c>
      <c r="Q48" s="10">
        <f>'[1]Viec 01T-2018'!Q48</f>
        <v>2901</v>
      </c>
      <c r="R48" s="10">
        <f t="shared" si="23"/>
        <v>5624</v>
      </c>
      <c r="S48" s="24">
        <f t="shared" si="14"/>
        <v>0.11905532190229699</v>
      </c>
      <c r="T48" s="31">
        <v>5173</v>
      </c>
      <c r="U48" s="33">
        <f t="shared" si="15"/>
        <v>822</v>
      </c>
      <c r="V48" s="33">
        <f t="shared" si="16"/>
        <v>0</v>
      </c>
      <c r="W48" s="22">
        <f t="shared" si="24"/>
        <v>2723</v>
      </c>
      <c r="X48" s="23">
        <v>1934</v>
      </c>
      <c r="Y48" s="32">
        <f t="shared" si="17"/>
        <v>0.4079627714581179</v>
      </c>
      <c r="Z48" s="32">
        <f t="shared" si="18"/>
        <v>0.5158544726301736</v>
      </c>
      <c r="AA48" s="34">
        <f t="shared" si="25"/>
        <v>27</v>
      </c>
      <c r="AB48" s="34">
        <f t="shared" si="26"/>
        <v>48</v>
      </c>
      <c r="AC48" s="23">
        <f t="shared" si="19"/>
        <v>0</v>
      </c>
      <c r="AD48" s="23">
        <f t="shared" si="20"/>
        <v>0</v>
      </c>
      <c r="AE48" s="23">
        <f t="shared" si="21"/>
        <v>0</v>
      </c>
      <c r="AF48" s="23">
        <f t="shared" si="22"/>
        <v>0</v>
      </c>
      <c r="AG48" s="23"/>
      <c r="AH48" s="36"/>
      <c r="AI48" s="34"/>
    </row>
    <row r="49" spans="1:35" s="11" customFormat="1" ht="19.5" customHeight="1">
      <c r="A49" s="12">
        <v>35</v>
      </c>
      <c r="B49" s="13" t="str">
        <f>'[1]Viec 01T-2018'!B49</f>
        <v>Lai Châu</v>
      </c>
      <c r="C49" s="10">
        <f>'[1]Viec 01T-2018'!C49</f>
        <v>460</v>
      </c>
      <c r="D49" s="10">
        <v>232</v>
      </c>
      <c r="E49" s="10">
        <v>228</v>
      </c>
      <c r="F49" s="10">
        <f>'[1]Viec 01T-2018'!F49</f>
        <v>0</v>
      </c>
      <c r="G49" s="10">
        <f>'[1]Viec 01T-2018'!G49</f>
        <v>0</v>
      </c>
      <c r="H49" s="10">
        <f>'[1]Viec 01T-2018'!H49</f>
        <v>460</v>
      </c>
      <c r="I49" s="10">
        <f>'[1]Viec 01T-2018'!I49</f>
        <v>279</v>
      </c>
      <c r="J49" s="10">
        <f>'[1]Viec 01T-2018'!J49</f>
        <v>142</v>
      </c>
      <c r="K49" s="10">
        <f>'[1]Viec 01T-2018'!K49</f>
        <v>1</v>
      </c>
      <c r="L49" s="10">
        <f>'[1]Viec 01T-2018'!L49</f>
        <v>133</v>
      </c>
      <c r="M49" s="10">
        <f>'[1]Viec 01T-2018'!M49</f>
        <v>2</v>
      </c>
      <c r="N49" s="10">
        <f>'[1]Viec 01T-2018'!N49</f>
        <v>0</v>
      </c>
      <c r="O49" s="10">
        <f>'[1]Viec 01T-2018'!O49</f>
        <v>0</v>
      </c>
      <c r="P49" s="10">
        <f>'[1]Viec 01T-2018'!P49</f>
        <v>1</v>
      </c>
      <c r="Q49" s="10">
        <f>'[1]Viec 01T-2018'!Q49</f>
        <v>181</v>
      </c>
      <c r="R49" s="10">
        <f t="shared" si="23"/>
        <v>317</v>
      </c>
      <c r="S49" s="24">
        <f t="shared" si="14"/>
        <v>0.5125448028673835</v>
      </c>
      <c r="T49" s="31">
        <v>232</v>
      </c>
      <c r="U49" s="33">
        <f t="shared" si="15"/>
        <v>228</v>
      </c>
      <c r="V49" s="33">
        <f t="shared" si="16"/>
        <v>0</v>
      </c>
      <c r="W49" s="22">
        <f t="shared" si="24"/>
        <v>136</v>
      </c>
      <c r="X49" s="23">
        <v>50</v>
      </c>
      <c r="Y49" s="32">
        <f t="shared" si="17"/>
        <v>1.72</v>
      </c>
      <c r="Z49" s="32">
        <f t="shared" si="18"/>
        <v>0.6065217391304348</v>
      </c>
      <c r="AA49" s="34">
        <f t="shared" si="25"/>
        <v>63</v>
      </c>
      <c r="AB49" s="34">
        <f t="shared" si="26"/>
        <v>1</v>
      </c>
      <c r="AC49" s="23">
        <f t="shared" si="19"/>
        <v>0</v>
      </c>
      <c r="AD49" s="23">
        <f t="shared" si="20"/>
        <v>0</v>
      </c>
      <c r="AE49" s="23">
        <f t="shared" si="21"/>
        <v>0</v>
      </c>
      <c r="AF49" s="23">
        <f t="shared" si="22"/>
        <v>0</v>
      </c>
      <c r="AG49" s="23"/>
      <c r="AH49" s="36"/>
      <c r="AI49" s="34"/>
    </row>
    <row r="50" spans="1:35" s="11" customFormat="1" ht="19.5" customHeight="1">
      <c r="A50" s="14">
        <v>36</v>
      </c>
      <c r="B50" s="13" t="str">
        <f>'[1]Viec 01T-2018'!B50</f>
        <v>Lạng Sơn</v>
      </c>
      <c r="C50" s="10">
        <f>'[1]Viec 01T-2018'!C50</f>
        <v>2184</v>
      </c>
      <c r="D50" s="10">
        <v>1604</v>
      </c>
      <c r="E50" s="10">
        <v>580</v>
      </c>
      <c r="F50" s="10">
        <f>'[1]Viec 01T-2018'!F50</f>
        <v>4</v>
      </c>
      <c r="G50" s="10">
        <f>'[1]Viec 01T-2018'!G50</f>
        <v>0</v>
      </c>
      <c r="H50" s="10">
        <f>'[1]Viec 01T-2018'!H50</f>
        <v>2180</v>
      </c>
      <c r="I50" s="10">
        <f>'[1]Viec 01T-2018'!I50</f>
        <v>1051</v>
      </c>
      <c r="J50" s="10">
        <f>'[1]Viec 01T-2018'!J50</f>
        <v>261</v>
      </c>
      <c r="K50" s="10">
        <f>'[1]Viec 01T-2018'!K50</f>
        <v>15</v>
      </c>
      <c r="L50" s="10">
        <f>'[1]Viec 01T-2018'!L50</f>
        <v>761</v>
      </c>
      <c r="M50" s="10">
        <f>'[1]Viec 01T-2018'!M50</f>
        <v>2</v>
      </c>
      <c r="N50" s="10">
        <f>'[1]Viec 01T-2018'!N50</f>
        <v>6</v>
      </c>
      <c r="O50" s="10">
        <f>'[1]Viec 01T-2018'!O50</f>
        <v>0</v>
      </c>
      <c r="P50" s="10">
        <f>'[1]Viec 01T-2018'!P50</f>
        <v>6</v>
      </c>
      <c r="Q50" s="10">
        <f>'[1]Viec 01T-2018'!Q50</f>
        <v>1129</v>
      </c>
      <c r="R50" s="10">
        <f t="shared" si="23"/>
        <v>1904</v>
      </c>
      <c r="S50" s="24">
        <f t="shared" si="14"/>
        <v>0.2626070409134158</v>
      </c>
      <c r="T50" s="31">
        <v>1604</v>
      </c>
      <c r="U50" s="33">
        <f t="shared" si="15"/>
        <v>580</v>
      </c>
      <c r="V50" s="33">
        <f t="shared" si="16"/>
        <v>0</v>
      </c>
      <c r="W50" s="22">
        <f t="shared" si="24"/>
        <v>775</v>
      </c>
      <c r="X50" s="23">
        <v>466</v>
      </c>
      <c r="Y50" s="32">
        <f t="shared" si="17"/>
        <v>0.6630901287553648</v>
      </c>
      <c r="Z50" s="32">
        <f t="shared" si="18"/>
        <v>0.48211009174311925</v>
      </c>
      <c r="AA50" s="34">
        <f t="shared" si="25"/>
        <v>50</v>
      </c>
      <c r="AB50" s="34">
        <f t="shared" si="26"/>
        <v>22</v>
      </c>
      <c r="AC50" s="23">
        <f t="shared" si="19"/>
        <v>0</v>
      </c>
      <c r="AD50" s="23">
        <f t="shared" si="20"/>
        <v>0</v>
      </c>
      <c r="AE50" s="23">
        <f t="shared" si="21"/>
        <v>0</v>
      </c>
      <c r="AF50" s="23">
        <f t="shared" si="22"/>
        <v>0</v>
      </c>
      <c r="AG50" s="23"/>
      <c r="AH50" s="36"/>
      <c r="AI50" s="34"/>
    </row>
    <row r="51" spans="1:35" s="11" customFormat="1" ht="19.5" customHeight="1">
      <c r="A51" s="12">
        <v>37</v>
      </c>
      <c r="B51" s="13" t="str">
        <f>'[1]Viec 01T-2018'!B51</f>
        <v>Lào Cai</v>
      </c>
      <c r="C51" s="10">
        <f>'[1]Viec 01T-2018'!C51</f>
        <v>1610</v>
      </c>
      <c r="D51" s="10">
        <v>1103</v>
      </c>
      <c r="E51" s="10">
        <v>507</v>
      </c>
      <c r="F51" s="10">
        <f>'[1]Viec 01T-2018'!F51</f>
        <v>3</v>
      </c>
      <c r="G51" s="10">
        <f>'[1]Viec 01T-2018'!G51</f>
        <v>0</v>
      </c>
      <c r="H51" s="10">
        <f>'[1]Viec 01T-2018'!H51</f>
        <v>1607</v>
      </c>
      <c r="I51" s="10">
        <f>'[1]Viec 01T-2018'!I51</f>
        <v>765</v>
      </c>
      <c r="J51" s="10">
        <f>'[1]Viec 01T-2018'!J51</f>
        <v>368</v>
      </c>
      <c r="K51" s="10">
        <f>'[1]Viec 01T-2018'!K51</f>
        <v>6</v>
      </c>
      <c r="L51" s="10">
        <f>'[1]Viec 01T-2018'!L51</f>
        <v>383</v>
      </c>
      <c r="M51" s="10">
        <f>'[1]Viec 01T-2018'!M51</f>
        <v>3</v>
      </c>
      <c r="N51" s="10">
        <f>'[1]Viec 01T-2018'!N51</f>
        <v>3</v>
      </c>
      <c r="O51" s="10">
        <f>'[1]Viec 01T-2018'!O51</f>
        <v>0</v>
      </c>
      <c r="P51" s="10">
        <f>'[1]Viec 01T-2018'!P51</f>
        <v>2</v>
      </c>
      <c r="Q51" s="10">
        <f>'[1]Viec 01T-2018'!Q51</f>
        <v>842</v>
      </c>
      <c r="R51" s="10">
        <f t="shared" si="23"/>
        <v>1233</v>
      </c>
      <c r="S51" s="24">
        <f t="shared" si="14"/>
        <v>0.4888888888888889</v>
      </c>
      <c r="T51" s="31">
        <v>1103</v>
      </c>
      <c r="U51" s="33">
        <f t="shared" si="15"/>
        <v>507</v>
      </c>
      <c r="V51" s="33">
        <f t="shared" si="16"/>
        <v>0</v>
      </c>
      <c r="W51" s="22">
        <f t="shared" si="24"/>
        <v>391</v>
      </c>
      <c r="X51" s="23">
        <v>236</v>
      </c>
      <c r="Y51" s="32">
        <f t="shared" si="17"/>
        <v>0.6567796610169492</v>
      </c>
      <c r="Z51" s="32">
        <f t="shared" si="18"/>
        <v>0.4760423148724331</v>
      </c>
      <c r="AA51" s="34">
        <f t="shared" si="25"/>
        <v>52</v>
      </c>
      <c r="AB51" s="34">
        <f t="shared" si="26"/>
        <v>2</v>
      </c>
      <c r="AC51" s="23">
        <f t="shared" si="19"/>
        <v>0</v>
      </c>
      <c r="AD51" s="23">
        <f t="shared" si="20"/>
        <v>0</v>
      </c>
      <c r="AE51" s="23">
        <f t="shared" si="21"/>
        <v>0</v>
      </c>
      <c r="AF51" s="23">
        <f t="shared" si="22"/>
        <v>0</v>
      </c>
      <c r="AG51" s="23"/>
      <c r="AH51" s="36"/>
      <c r="AI51" s="34"/>
    </row>
    <row r="52" spans="1:35" s="11" customFormat="1" ht="19.5" customHeight="1">
      <c r="A52" s="14">
        <v>38</v>
      </c>
      <c r="B52" s="13" t="str">
        <f>'[1]Viec 01T-2018'!B52</f>
        <v>Lâm Đồng</v>
      </c>
      <c r="C52" s="10">
        <f>'[1]Viec 01T-2018'!C52</f>
        <v>6854</v>
      </c>
      <c r="D52" s="10">
        <v>5727</v>
      </c>
      <c r="E52" s="10">
        <v>1127</v>
      </c>
      <c r="F52" s="10">
        <f>'[1]Viec 01T-2018'!F52</f>
        <v>9</v>
      </c>
      <c r="G52" s="10">
        <f>'[1]Viec 01T-2018'!G52</f>
        <v>0</v>
      </c>
      <c r="H52" s="10">
        <f>'[1]Viec 01T-2018'!H52</f>
        <v>6845</v>
      </c>
      <c r="I52" s="10">
        <f>'[1]Viec 01T-2018'!I52</f>
        <v>4045</v>
      </c>
      <c r="J52" s="10">
        <f>'[1]Viec 01T-2018'!J52</f>
        <v>489</v>
      </c>
      <c r="K52" s="10">
        <f>'[1]Viec 01T-2018'!K52</f>
        <v>20</v>
      </c>
      <c r="L52" s="10">
        <f>'[1]Viec 01T-2018'!L52</f>
        <v>3475</v>
      </c>
      <c r="M52" s="10">
        <f>'[1]Viec 01T-2018'!M52</f>
        <v>31</v>
      </c>
      <c r="N52" s="10">
        <f>'[1]Viec 01T-2018'!N52</f>
        <v>10</v>
      </c>
      <c r="O52" s="10">
        <f>'[1]Viec 01T-2018'!O52</f>
        <v>0</v>
      </c>
      <c r="P52" s="10">
        <f>'[1]Viec 01T-2018'!P52</f>
        <v>20</v>
      </c>
      <c r="Q52" s="10">
        <f>'[1]Viec 01T-2018'!Q52</f>
        <v>2800</v>
      </c>
      <c r="R52" s="10">
        <f t="shared" si="23"/>
        <v>6336</v>
      </c>
      <c r="S52" s="24">
        <f t="shared" si="14"/>
        <v>0.12583436341161927</v>
      </c>
      <c r="T52" s="31">
        <v>5727</v>
      </c>
      <c r="U52" s="33">
        <f t="shared" si="15"/>
        <v>1127</v>
      </c>
      <c r="V52" s="33">
        <f t="shared" si="16"/>
        <v>0</v>
      </c>
      <c r="W52" s="22">
        <f t="shared" si="24"/>
        <v>3536</v>
      </c>
      <c r="X52" s="23">
        <v>2874</v>
      </c>
      <c r="Y52" s="32">
        <f t="shared" si="17"/>
        <v>0.2303409881697982</v>
      </c>
      <c r="Z52" s="32">
        <f t="shared" si="18"/>
        <v>0.5909422936449964</v>
      </c>
      <c r="AA52" s="34">
        <f t="shared" si="25"/>
        <v>21</v>
      </c>
      <c r="AB52" s="34">
        <f t="shared" si="26"/>
        <v>46</v>
      </c>
      <c r="AC52" s="23">
        <f t="shared" si="19"/>
        <v>0</v>
      </c>
      <c r="AD52" s="23">
        <f t="shared" si="20"/>
        <v>0</v>
      </c>
      <c r="AE52" s="23">
        <f t="shared" si="21"/>
        <v>0</v>
      </c>
      <c r="AF52" s="23">
        <f t="shared" si="22"/>
        <v>0</v>
      </c>
      <c r="AG52" s="23"/>
      <c r="AH52" s="36"/>
      <c r="AI52" s="34"/>
    </row>
    <row r="53" spans="1:35" s="11" customFormat="1" ht="19.5" customHeight="1">
      <c r="A53" s="12">
        <v>39</v>
      </c>
      <c r="B53" s="13" t="str">
        <f>'[1]Viec 01T-2018'!B53</f>
        <v>Long An</v>
      </c>
      <c r="C53" s="10">
        <f>'[1]Viec 01T-2018'!C53</f>
        <v>15701</v>
      </c>
      <c r="D53" s="10">
        <v>13406</v>
      </c>
      <c r="E53" s="10">
        <v>2295</v>
      </c>
      <c r="F53" s="10">
        <f>'[1]Viec 01T-2018'!F53</f>
        <v>6</v>
      </c>
      <c r="G53" s="10">
        <f>'[1]Viec 01T-2018'!G53</f>
        <v>0</v>
      </c>
      <c r="H53" s="10">
        <f>'[1]Viec 01T-2018'!H53</f>
        <v>15695</v>
      </c>
      <c r="I53" s="10">
        <f>'[1]Viec 01T-2018'!I53</f>
        <v>8728</v>
      </c>
      <c r="J53" s="10">
        <f>'[1]Viec 01T-2018'!J53</f>
        <v>850</v>
      </c>
      <c r="K53" s="10">
        <f>'[1]Viec 01T-2018'!K53</f>
        <v>16</v>
      </c>
      <c r="L53" s="10">
        <f>'[1]Viec 01T-2018'!L53</f>
        <v>7492</v>
      </c>
      <c r="M53" s="10">
        <f>'[1]Viec 01T-2018'!M53</f>
        <v>285</v>
      </c>
      <c r="N53" s="10">
        <f>'[1]Viec 01T-2018'!N53</f>
        <v>27</v>
      </c>
      <c r="O53" s="10">
        <f>'[1]Viec 01T-2018'!O53</f>
        <v>0</v>
      </c>
      <c r="P53" s="10">
        <f>'[1]Viec 01T-2018'!P53</f>
        <v>58</v>
      </c>
      <c r="Q53" s="10">
        <f>'[1]Viec 01T-2018'!Q53</f>
        <v>6967</v>
      </c>
      <c r="R53" s="10">
        <f t="shared" si="23"/>
        <v>14829</v>
      </c>
      <c r="S53" s="24">
        <f t="shared" si="14"/>
        <v>0.09922089825847846</v>
      </c>
      <c r="T53" s="31">
        <v>13406</v>
      </c>
      <c r="U53" s="33">
        <f t="shared" si="15"/>
        <v>2295</v>
      </c>
      <c r="V53" s="33">
        <f t="shared" si="16"/>
        <v>0</v>
      </c>
      <c r="W53" s="22">
        <f t="shared" si="24"/>
        <v>7862</v>
      </c>
      <c r="X53" s="23">
        <v>6094</v>
      </c>
      <c r="Y53" s="32">
        <f t="shared" si="17"/>
        <v>0.29012143091565473</v>
      </c>
      <c r="Z53" s="32">
        <f t="shared" si="18"/>
        <v>0.5561006690028671</v>
      </c>
      <c r="AA53" s="34">
        <f t="shared" si="25"/>
        <v>4</v>
      </c>
      <c r="AB53" s="34">
        <f t="shared" si="26"/>
        <v>57</v>
      </c>
      <c r="AC53" s="23">
        <f t="shared" si="19"/>
        <v>0</v>
      </c>
      <c r="AD53" s="23">
        <f t="shared" si="20"/>
        <v>0</v>
      </c>
      <c r="AE53" s="23">
        <f t="shared" si="21"/>
        <v>0</v>
      </c>
      <c r="AF53" s="23">
        <f t="shared" si="22"/>
        <v>0</v>
      </c>
      <c r="AG53" s="23"/>
      <c r="AH53" s="36"/>
      <c r="AI53" s="34"/>
    </row>
    <row r="54" spans="1:35" s="11" customFormat="1" ht="19.5" customHeight="1">
      <c r="A54" s="14">
        <v>40</v>
      </c>
      <c r="B54" s="13" t="str">
        <f>'[1]Viec 01T-2018'!B54</f>
        <v>Nam Định</v>
      </c>
      <c r="C54" s="10">
        <f>'[1]Viec 01T-2018'!C54</f>
        <v>2879</v>
      </c>
      <c r="D54" s="10">
        <v>2181</v>
      </c>
      <c r="E54" s="10">
        <v>698</v>
      </c>
      <c r="F54" s="10">
        <f>'[1]Viec 01T-2018'!F54</f>
        <v>3</v>
      </c>
      <c r="G54" s="10">
        <f>'[1]Viec 01T-2018'!G54</f>
        <v>0</v>
      </c>
      <c r="H54" s="10">
        <f>'[1]Viec 01T-2018'!H54</f>
        <v>2876</v>
      </c>
      <c r="I54" s="10">
        <f>'[1]Viec 01T-2018'!I54</f>
        <v>1216</v>
      </c>
      <c r="J54" s="10">
        <f>'[1]Viec 01T-2018'!J54</f>
        <v>439</v>
      </c>
      <c r="K54" s="10">
        <f>'[1]Viec 01T-2018'!K54</f>
        <v>4</v>
      </c>
      <c r="L54" s="10">
        <f>'[1]Viec 01T-2018'!L54</f>
        <v>748</v>
      </c>
      <c r="M54" s="10">
        <f>'[1]Viec 01T-2018'!M54</f>
        <v>1</v>
      </c>
      <c r="N54" s="10">
        <f>'[1]Viec 01T-2018'!N54</f>
        <v>5</v>
      </c>
      <c r="O54" s="10">
        <f>'[1]Viec 01T-2018'!O54</f>
        <v>0</v>
      </c>
      <c r="P54" s="10">
        <f>'[1]Viec 01T-2018'!P54</f>
        <v>19</v>
      </c>
      <c r="Q54" s="10">
        <f>'[1]Viec 01T-2018'!Q54</f>
        <v>1660</v>
      </c>
      <c r="R54" s="10">
        <f t="shared" si="23"/>
        <v>2433</v>
      </c>
      <c r="S54" s="24">
        <f t="shared" si="14"/>
        <v>0.36430921052631576</v>
      </c>
      <c r="T54" s="31">
        <v>2181</v>
      </c>
      <c r="U54" s="33">
        <f t="shared" si="15"/>
        <v>698</v>
      </c>
      <c r="V54" s="33">
        <f t="shared" si="16"/>
        <v>0</v>
      </c>
      <c r="W54" s="22">
        <f t="shared" si="24"/>
        <v>773</v>
      </c>
      <c r="X54" s="23">
        <v>504</v>
      </c>
      <c r="Y54" s="32">
        <f t="shared" si="17"/>
        <v>0.5337301587301587</v>
      </c>
      <c r="Z54" s="32">
        <f t="shared" si="18"/>
        <v>0.4228094575799722</v>
      </c>
      <c r="AA54" s="34">
        <f t="shared" si="25"/>
        <v>42</v>
      </c>
      <c r="AB54" s="34">
        <f t="shared" si="26"/>
        <v>11</v>
      </c>
      <c r="AC54" s="23">
        <f t="shared" si="19"/>
        <v>0</v>
      </c>
      <c r="AD54" s="23">
        <f t="shared" si="20"/>
        <v>0</v>
      </c>
      <c r="AE54" s="23">
        <f t="shared" si="21"/>
        <v>0</v>
      </c>
      <c r="AF54" s="23">
        <f t="shared" si="22"/>
        <v>0</v>
      </c>
      <c r="AG54" s="23"/>
      <c r="AH54" s="36"/>
      <c r="AI54" s="34"/>
    </row>
    <row r="55" spans="1:35" s="11" customFormat="1" ht="19.5" customHeight="1">
      <c r="A55" s="12">
        <v>41</v>
      </c>
      <c r="B55" s="13" t="str">
        <f>'[1]Viec 01T-2018'!B55</f>
        <v>Ninh Bình</v>
      </c>
      <c r="C55" s="10">
        <f>'[1]Viec 01T-2018'!C55</f>
        <v>2690</v>
      </c>
      <c r="D55" s="10">
        <v>2069</v>
      </c>
      <c r="E55" s="10">
        <v>621</v>
      </c>
      <c r="F55" s="10">
        <f>'[1]Viec 01T-2018'!F55</f>
        <v>6</v>
      </c>
      <c r="G55" s="10">
        <f>'[1]Viec 01T-2018'!G55</f>
        <v>0</v>
      </c>
      <c r="H55" s="10">
        <f>'[1]Viec 01T-2018'!H55</f>
        <v>2684</v>
      </c>
      <c r="I55" s="10">
        <f>'[1]Viec 01T-2018'!I55</f>
        <v>1732</v>
      </c>
      <c r="J55" s="10">
        <f>'[1]Viec 01T-2018'!J55</f>
        <v>275</v>
      </c>
      <c r="K55" s="10">
        <f>'[1]Viec 01T-2018'!K55</f>
        <v>7</v>
      </c>
      <c r="L55" s="10">
        <f>'[1]Viec 01T-2018'!L55</f>
        <v>1439</v>
      </c>
      <c r="M55" s="10">
        <f>'[1]Viec 01T-2018'!M55</f>
        <v>4</v>
      </c>
      <c r="N55" s="10">
        <f>'[1]Viec 01T-2018'!N55</f>
        <v>0</v>
      </c>
      <c r="O55" s="10">
        <f>'[1]Viec 01T-2018'!O55</f>
        <v>0</v>
      </c>
      <c r="P55" s="10">
        <f>'[1]Viec 01T-2018'!P55</f>
        <v>7</v>
      </c>
      <c r="Q55" s="10">
        <f>'[1]Viec 01T-2018'!Q55</f>
        <v>952</v>
      </c>
      <c r="R55" s="10">
        <f t="shared" si="23"/>
        <v>2402</v>
      </c>
      <c r="S55" s="24">
        <f t="shared" si="14"/>
        <v>0.1628175519630485</v>
      </c>
      <c r="T55" s="31">
        <v>2069</v>
      </c>
      <c r="U55" s="33">
        <f t="shared" si="15"/>
        <v>621</v>
      </c>
      <c r="V55" s="33">
        <f t="shared" si="16"/>
        <v>0</v>
      </c>
      <c r="W55" s="22">
        <f t="shared" si="24"/>
        <v>1450</v>
      </c>
      <c r="X55" s="23">
        <v>1111</v>
      </c>
      <c r="Y55" s="32">
        <f t="shared" si="17"/>
        <v>0.3051305130513051</v>
      </c>
      <c r="Z55" s="32">
        <f t="shared" si="18"/>
        <v>0.6453055141579732</v>
      </c>
      <c r="AA55" s="34">
        <f t="shared" si="25"/>
        <v>44</v>
      </c>
      <c r="AB55" s="34">
        <f t="shared" si="26"/>
        <v>35</v>
      </c>
      <c r="AC55" s="23">
        <f t="shared" si="19"/>
        <v>0</v>
      </c>
      <c r="AD55" s="23">
        <f t="shared" si="20"/>
        <v>0</v>
      </c>
      <c r="AE55" s="23">
        <f t="shared" si="21"/>
        <v>0</v>
      </c>
      <c r="AF55" s="23">
        <f t="shared" si="22"/>
        <v>0</v>
      </c>
      <c r="AG55" s="23"/>
      <c r="AH55" s="36"/>
      <c r="AI55" s="34"/>
    </row>
    <row r="56" spans="1:35" s="11" customFormat="1" ht="19.5" customHeight="1">
      <c r="A56" s="14">
        <v>42</v>
      </c>
      <c r="B56" s="13" t="str">
        <f>'[1]Viec 01T-2018'!B56</f>
        <v>Ninh Thuận</v>
      </c>
      <c r="C56" s="10">
        <f>'[1]Viec 01T-2018'!C56</f>
        <v>2282</v>
      </c>
      <c r="D56" s="10">
        <v>1679</v>
      </c>
      <c r="E56" s="10">
        <v>603</v>
      </c>
      <c r="F56" s="10">
        <f>'[1]Viec 01T-2018'!F56</f>
        <v>5</v>
      </c>
      <c r="G56" s="10">
        <f>'[1]Viec 01T-2018'!G56</f>
        <v>0</v>
      </c>
      <c r="H56" s="10">
        <f>'[1]Viec 01T-2018'!H56</f>
        <v>2277</v>
      </c>
      <c r="I56" s="10">
        <f>'[1]Viec 01T-2018'!I56</f>
        <v>1394</v>
      </c>
      <c r="J56" s="10">
        <f>'[1]Viec 01T-2018'!J56</f>
        <v>310</v>
      </c>
      <c r="K56" s="10">
        <f>'[1]Viec 01T-2018'!K56</f>
        <v>1</v>
      </c>
      <c r="L56" s="10">
        <f>'[1]Viec 01T-2018'!L56</f>
        <v>1066</v>
      </c>
      <c r="M56" s="10">
        <f>'[1]Viec 01T-2018'!M56</f>
        <v>17</v>
      </c>
      <c r="N56" s="10">
        <f>'[1]Viec 01T-2018'!N56</f>
        <v>0</v>
      </c>
      <c r="O56" s="10">
        <f>'[1]Viec 01T-2018'!O56</f>
        <v>0</v>
      </c>
      <c r="P56" s="10">
        <f>'[1]Viec 01T-2018'!P56</f>
        <v>0</v>
      </c>
      <c r="Q56" s="10">
        <f>'[1]Viec 01T-2018'!Q56</f>
        <v>883</v>
      </c>
      <c r="R56" s="10">
        <f t="shared" si="23"/>
        <v>1966</v>
      </c>
      <c r="S56" s="24">
        <f t="shared" si="14"/>
        <v>0.22309899569583932</v>
      </c>
      <c r="T56" s="31">
        <v>1679</v>
      </c>
      <c r="U56" s="33">
        <f t="shared" si="15"/>
        <v>603</v>
      </c>
      <c r="V56" s="33">
        <f t="shared" si="16"/>
        <v>0</v>
      </c>
      <c r="W56" s="22">
        <f t="shared" si="24"/>
        <v>1083</v>
      </c>
      <c r="X56" s="23">
        <v>791</v>
      </c>
      <c r="Y56" s="32">
        <f t="shared" si="17"/>
        <v>0.3691529709228824</v>
      </c>
      <c r="Z56" s="32">
        <f t="shared" si="18"/>
        <v>0.6122090469916557</v>
      </c>
      <c r="AA56" s="34">
        <f t="shared" si="25"/>
        <v>47</v>
      </c>
      <c r="AB56" s="34">
        <f t="shared" si="26"/>
        <v>28</v>
      </c>
      <c r="AC56" s="23">
        <f t="shared" si="19"/>
        <v>0</v>
      </c>
      <c r="AD56" s="23">
        <f t="shared" si="20"/>
        <v>0</v>
      </c>
      <c r="AE56" s="23">
        <f t="shared" si="21"/>
        <v>0</v>
      </c>
      <c r="AF56" s="23">
        <f t="shared" si="22"/>
        <v>0</v>
      </c>
      <c r="AG56" s="23"/>
      <c r="AH56" s="36"/>
      <c r="AI56" s="34"/>
    </row>
    <row r="57" spans="1:35" s="11" customFormat="1" ht="19.5" customHeight="1">
      <c r="A57" s="12">
        <v>43</v>
      </c>
      <c r="B57" s="13" t="str">
        <f>'[1]Viec 01T-2018'!B57</f>
        <v>Nghệ An</v>
      </c>
      <c r="C57" s="10">
        <f>'[1]Viec 01T-2018'!C57</f>
        <v>6369</v>
      </c>
      <c r="D57" s="10">
        <v>4082</v>
      </c>
      <c r="E57" s="10">
        <v>2287</v>
      </c>
      <c r="F57" s="10">
        <f>'[1]Viec 01T-2018'!F57</f>
        <v>14</v>
      </c>
      <c r="G57" s="10">
        <f>'[1]Viec 01T-2018'!G57</f>
        <v>0</v>
      </c>
      <c r="H57" s="10">
        <f>'[1]Viec 01T-2018'!H57</f>
        <v>6355</v>
      </c>
      <c r="I57" s="10">
        <f>'[1]Viec 01T-2018'!I57</f>
        <v>3827</v>
      </c>
      <c r="J57" s="10">
        <f>'[1]Viec 01T-2018'!J57</f>
        <v>949</v>
      </c>
      <c r="K57" s="10">
        <f>'[1]Viec 01T-2018'!K57</f>
        <v>13</v>
      </c>
      <c r="L57" s="10">
        <f>'[1]Viec 01T-2018'!L57</f>
        <v>2822</v>
      </c>
      <c r="M57" s="10">
        <f>'[1]Viec 01T-2018'!M57</f>
        <v>18</v>
      </c>
      <c r="N57" s="10">
        <f>'[1]Viec 01T-2018'!N57</f>
        <v>1</v>
      </c>
      <c r="O57" s="10">
        <f>'[1]Viec 01T-2018'!O57</f>
        <v>0</v>
      </c>
      <c r="P57" s="10">
        <f>'[1]Viec 01T-2018'!P57</f>
        <v>24</v>
      </c>
      <c r="Q57" s="10">
        <f>'[1]Viec 01T-2018'!Q57</f>
        <v>2528</v>
      </c>
      <c r="R57" s="10">
        <f t="shared" si="23"/>
        <v>5393</v>
      </c>
      <c r="S57" s="24">
        <f t="shared" si="14"/>
        <v>0.2513718317219754</v>
      </c>
      <c r="T57" s="31">
        <v>4082</v>
      </c>
      <c r="U57" s="33">
        <f t="shared" si="15"/>
        <v>2287</v>
      </c>
      <c r="V57" s="33">
        <f t="shared" si="16"/>
        <v>0</v>
      </c>
      <c r="W57" s="22">
        <f t="shared" si="24"/>
        <v>2865</v>
      </c>
      <c r="X57" s="23">
        <v>1460</v>
      </c>
      <c r="Y57" s="32">
        <f t="shared" si="17"/>
        <v>0.9623287671232876</v>
      </c>
      <c r="Z57" s="32">
        <f t="shared" si="18"/>
        <v>0.6022029897718332</v>
      </c>
      <c r="AA57" s="34">
        <f t="shared" si="25"/>
        <v>24</v>
      </c>
      <c r="AB57" s="34">
        <f t="shared" si="26"/>
        <v>26</v>
      </c>
      <c r="AC57" s="23">
        <f t="shared" si="19"/>
        <v>0</v>
      </c>
      <c r="AD57" s="23">
        <f t="shared" si="20"/>
        <v>0</v>
      </c>
      <c r="AE57" s="23">
        <f t="shared" si="21"/>
        <v>0</v>
      </c>
      <c r="AF57" s="23">
        <f t="shared" si="22"/>
        <v>0</v>
      </c>
      <c r="AG57" s="23"/>
      <c r="AH57" s="36"/>
      <c r="AI57" s="34"/>
    </row>
    <row r="58" spans="1:35" s="11" customFormat="1" ht="19.5" customHeight="1">
      <c r="A58" s="14">
        <v>44</v>
      </c>
      <c r="B58" s="13" t="str">
        <f>'[1]Viec 01T-2018'!B58</f>
        <v>Phú Thọ</v>
      </c>
      <c r="C58" s="10">
        <f>'[1]Viec 01T-2018'!C58</f>
        <v>4312</v>
      </c>
      <c r="D58" s="10">
        <v>3249</v>
      </c>
      <c r="E58" s="10">
        <v>1063</v>
      </c>
      <c r="F58" s="10">
        <f>'[1]Viec 01T-2018'!F58</f>
        <v>11</v>
      </c>
      <c r="G58" s="10">
        <f>'[1]Viec 01T-2018'!G58</f>
        <v>1</v>
      </c>
      <c r="H58" s="10">
        <f>'[1]Viec 01T-2018'!H58</f>
        <v>4301</v>
      </c>
      <c r="I58" s="10">
        <f>'[1]Viec 01T-2018'!I58</f>
        <v>2578</v>
      </c>
      <c r="J58" s="10">
        <f>'[1]Viec 01T-2018'!J58</f>
        <v>724</v>
      </c>
      <c r="K58" s="10">
        <f>'[1]Viec 01T-2018'!K58</f>
        <v>26</v>
      </c>
      <c r="L58" s="10">
        <f>'[1]Viec 01T-2018'!L58</f>
        <v>1774</v>
      </c>
      <c r="M58" s="10">
        <f>'[1]Viec 01T-2018'!M58</f>
        <v>46</v>
      </c>
      <c r="N58" s="10">
        <f>'[1]Viec 01T-2018'!N58</f>
        <v>8</v>
      </c>
      <c r="O58" s="10">
        <f>'[1]Viec 01T-2018'!O58</f>
        <v>0</v>
      </c>
      <c r="P58" s="10">
        <f>'[1]Viec 01T-2018'!P58</f>
        <v>0</v>
      </c>
      <c r="Q58" s="10">
        <f>'[1]Viec 01T-2018'!Q58</f>
        <v>1723</v>
      </c>
      <c r="R58" s="10">
        <f t="shared" si="23"/>
        <v>3551</v>
      </c>
      <c r="S58" s="24">
        <f t="shared" si="14"/>
        <v>0.29092319627618307</v>
      </c>
      <c r="T58" s="31">
        <v>3249</v>
      </c>
      <c r="U58" s="33">
        <f t="shared" si="15"/>
        <v>1063</v>
      </c>
      <c r="V58" s="33">
        <f t="shared" si="16"/>
        <v>0</v>
      </c>
      <c r="W58" s="22">
        <f t="shared" si="24"/>
        <v>1828</v>
      </c>
      <c r="X58" s="23">
        <v>1510</v>
      </c>
      <c r="Y58" s="32">
        <f t="shared" si="17"/>
        <v>0.21059602649006623</v>
      </c>
      <c r="Z58" s="32">
        <f t="shared" si="18"/>
        <v>0.5993954894210649</v>
      </c>
      <c r="AA58" s="34">
        <f t="shared" si="25"/>
        <v>32</v>
      </c>
      <c r="AB58" s="34">
        <f t="shared" si="26"/>
        <v>16</v>
      </c>
      <c r="AC58" s="23">
        <f t="shared" si="19"/>
        <v>0</v>
      </c>
      <c r="AD58" s="23">
        <f t="shared" si="20"/>
        <v>0</v>
      </c>
      <c r="AE58" s="23">
        <f t="shared" si="21"/>
        <v>0</v>
      </c>
      <c r="AF58" s="23">
        <f t="shared" si="22"/>
        <v>0</v>
      </c>
      <c r="AG58" s="23"/>
      <c r="AH58" s="36"/>
      <c r="AI58" s="34"/>
    </row>
    <row r="59" spans="1:35" s="11" customFormat="1" ht="19.5" customHeight="1">
      <c r="A59" s="12">
        <v>45</v>
      </c>
      <c r="B59" s="13" t="str">
        <f>'[1]Viec 01T-2018'!B59</f>
        <v>Phú Yên</v>
      </c>
      <c r="C59" s="10">
        <f>'[1]Viec 01T-2018'!C59</f>
        <v>3389</v>
      </c>
      <c r="D59" s="10">
        <v>2728</v>
      </c>
      <c r="E59" s="10">
        <v>661</v>
      </c>
      <c r="F59" s="10">
        <f>'[1]Viec 01T-2018'!F59</f>
        <v>3</v>
      </c>
      <c r="G59" s="10">
        <f>'[1]Viec 01T-2018'!G59</f>
        <v>0</v>
      </c>
      <c r="H59" s="10">
        <f>'[1]Viec 01T-2018'!H59</f>
        <v>3386</v>
      </c>
      <c r="I59" s="10">
        <f>'[1]Viec 01T-2018'!I59</f>
        <v>1980</v>
      </c>
      <c r="J59" s="10">
        <f>'[1]Viec 01T-2018'!J59</f>
        <v>259</v>
      </c>
      <c r="K59" s="10">
        <f>'[1]Viec 01T-2018'!K59</f>
        <v>17</v>
      </c>
      <c r="L59" s="10">
        <f>'[1]Viec 01T-2018'!L59</f>
        <v>1641</v>
      </c>
      <c r="M59" s="10">
        <f>'[1]Viec 01T-2018'!M59</f>
        <v>54</v>
      </c>
      <c r="N59" s="10">
        <f>'[1]Viec 01T-2018'!N59</f>
        <v>0</v>
      </c>
      <c r="O59" s="10">
        <f>'[1]Viec 01T-2018'!O59</f>
        <v>0</v>
      </c>
      <c r="P59" s="10">
        <f>'[1]Viec 01T-2018'!P59</f>
        <v>9</v>
      </c>
      <c r="Q59" s="10">
        <f>'[1]Viec 01T-2018'!Q59</f>
        <v>1406</v>
      </c>
      <c r="R59" s="10">
        <f t="shared" si="23"/>
        <v>3110</v>
      </c>
      <c r="S59" s="24">
        <f t="shared" si="14"/>
        <v>0.1393939393939394</v>
      </c>
      <c r="T59" s="31">
        <v>2728</v>
      </c>
      <c r="U59" s="33">
        <f t="shared" si="15"/>
        <v>661</v>
      </c>
      <c r="V59" s="33">
        <f t="shared" si="16"/>
        <v>0</v>
      </c>
      <c r="W59" s="22">
        <f t="shared" si="24"/>
        <v>1704</v>
      </c>
      <c r="X59" s="23">
        <v>1309</v>
      </c>
      <c r="Y59" s="32">
        <f t="shared" si="17"/>
        <v>0.3017570664629488</v>
      </c>
      <c r="Z59" s="32">
        <f t="shared" si="18"/>
        <v>0.5847607796810396</v>
      </c>
      <c r="AA59" s="34">
        <f t="shared" si="25"/>
        <v>38</v>
      </c>
      <c r="AB59" s="34">
        <f t="shared" si="26"/>
        <v>38</v>
      </c>
      <c r="AC59" s="23">
        <f t="shared" si="19"/>
        <v>0</v>
      </c>
      <c r="AD59" s="23">
        <f t="shared" si="20"/>
        <v>0</v>
      </c>
      <c r="AE59" s="23">
        <f t="shared" si="21"/>
        <v>0</v>
      </c>
      <c r="AF59" s="23">
        <f t="shared" si="22"/>
        <v>0</v>
      </c>
      <c r="AG59" s="23"/>
      <c r="AH59" s="36"/>
      <c r="AI59" s="34"/>
    </row>
    <row r="60" spans="1:35" s="11" customFormat="1" ht="19.5" customHeight="1">
      <c r="A60" s="14">
        <v>46</v>
      </c>
      <c r="B60" s="13" t="str">
        <f>'[1]Viec 01T-2018'!B60</f>
        <v>Quảng Bình</v>
      </c>
      <c r="C60" s="10">
        <f>'[1]Viec 01T-2018'!C60</f>
        <v>1413</v>
      </c>
      <c r="D60" s="10">
        <v>900</v>
      </c>
      <c r="E60" s="10">
        <v>513</v>
      </c>
      <c r="F60" s="10">
        <f>'[1]Viec 01T-2018'!F60</f>
        <v>2</v>
      </c>
      <c r="G60" s="10">
        <f>'[1]Viec 01T-2018'!G60</f>
        <v>0</v>
      </c>
      <c r="H60" s="10">
        <f>'[1]Viec 01T-2018'!H60</f>
        <v>1411</v>
      </c>
      <c r="I60" s="10">
        <f>'[1]Viec 01T-2018'!I60</f>
        <v>850</v>
      </c>
      <c r="J60" s="10">
        <f>'[1]Viec 01T-2018'!J60</f>
        <v>310</v>
      </c>
      <c r="K60" s="10">
        <f>'[1]Viec 01T-2018'!K60</f>
        <v>2</v>
      </c>
      <c r="L60" s="10">
        <f>'[1]Viec 01T-2018'!L60</f>
        <v>505</v>
      </c>
      <c r="M60" s="10">
        <f>'[1]Viec 01T-2018'!M60</f>
        <v>3</v>
      </c>
      <c r="N60" s="10">
        <f>'[1]Viec 01T-2018'!N60</f>
        <v>1</v>
      </c>
      <c r="O60" s="10">
        <f>'[1]Viec 01T-2018'!O60</f>
        <v>6</v>
      </c>
      <c r="P60" s="10">
        <f>'[1]Viec 01T-2018'!P60</f>
        <v>23</v>
      </c>
      <c r="Q60" s="10">
        <f>'[1]Viec 01T-2018'!Q60</f>
        <v>561</v>
      </c>
      <c r="R60" s="10">
        <f t="shared" si="23"/>
        <v>1099</v>
      </c>
      <c r="S60" s="24">
        <f t="shared" si="14"/>
        <v>0.36705882352941177</v>
      </c>
      <c r="T60" s="31">
        <v>900</v>
      </c>
      <c r="U60" s="33">
        <f t="shared" si="15"/>
        <v>513</v>
      </c>
      <c r="V60" s="33">
        <f t="shared" si="16"/>
        <v>0</v>
      </c>
      <c r="W60" s="22">
        <f t="shared" si="24"/>
        <v>538</v>
      </c>
      <c r="X60" s="23">
        <v>331</v>
      </c>
      <c r="Y60" s="32">
        <f t="shared" si="17"/>
        <v>0.6253776435045317</v>
      </c>
      <c r="Z60" s="32">
        <f t="shared" si="18"/>
        <v>0.6024096385542169</v>
      </c>
      <c r="AA60" s="34">
        <f t="shared" si="25"/>
        <v>54</v>
      </c>
      <c r="AB60" s="34">
        <f t="shared" si="26"/>
        <v>10</v>
      </c>
      <c r="AC60" s="23">
        <f t="shared" si="19"/>
        <v>0</v>
      </c>
      <c r="AD60" s="23">
        <f t="shared" si="20"/>
        <v>0</v>
      </c>
      <c r="AE60" s="23">
        <f t="shared" si="21"/>
        <v>0</v>
      </c>
      <c r="AF60" s="23">
        <f t="shared" si="22"/>
        <v>0</v>
      </c>
      <c r="AG60" s="23"/>
      <c r="AH60" s="36"/>
      <c r="AI60" s="34"/>
    </row>
    <row r="61" spans="1:35" s="11" customFormat="1" ht="19.5" customHeight="1">
      <c r="A61" s="12">
        <v>47</v>
      </c>
      <c r="B61" s="13" t="str">
        <f>'[1]Viec 01T-2018'!B61</f>
        <v>Quảng Nam</v>
      </c>
      <c r="C61" s="10">
        <f>'[1]Viec 01T-2018'!C61</f>
        <v>3522</v>
      </c>
      <c r="D61" s="10">
        <v>2726</v>
      </c>
      <c r="E61" s="10">
        <v>796</v>
      </c>
      <c r="F61" s="10">
        <f>'[1]Viec 01T-2018'!F61</f>
        <v>11</v>
      </c>
      <c r="G61" s="10">
        <f>'[1]Viec 01T-2018'!G61</f>
        <v>0</v>
      </c>
      <c r="H61" s="10">
        <f>'[1]Viec 01T-2018'!H61</f>
        <v>3511</v>
      </c>
      <c r="I61" s="10">
        <f>'[1]Viec 01T-2018'!I61</f>
        <v>1705</v>
      </c>
      <c r="J61" s="10">
        <f>'[1]Viec 01T-2018'!J61</f>
        <v>442</v>
      </c>
      <c r="K61" s="10">
        <f>'[1]Viec 01T-2018'!K61</f>
        <v>16</v>
      </c>
      <c r="L61" s="10">
        <f>'[1]Viec 01T-2018'!L61</f>
        <v>1122</v>
      </c>
      <c r="M61" s="10">
        <f>'[1]Viec 01T-2018'!M61</f>
        <v>21</v>
      </c>
      <c r="N61" s="10">
        <f>'[1]Viec 01T-2018'!N61</f>
        <v>11</v>
      </c>
      <c r="O61" s="10">
        <f>'[1]Viec 01T-2018'!O61</f>
        <v>1</v>
      </c>
      <c r="P61" s="10">
        <f>'[1]Viec 01T-2018'!P61</f>
        <v>92</v>
      </c>
      <c r="Q61" s="10">
        <f>'[1]Viec 01T-2018'!Q61</f>
        <v>1806</v>
      </c>
      <c r="R61" s="10">
        <f t="shared" si="23"/>
        <v>3053</v>
      </c>
      <c r="S61" s="24">
        <f t="shared" si="14"/>
        <v>0.2686217008797654</v>
      </c>
      <c r="T61" s="31">
        <v>2726</v>
      </c>
      <c r="U61" s="33">
        <f t="shared" si="15"/>
        <v>796</v>
      </c>
      <c r="V61" s="33">
        <f t="shared" si="16"/>
        <v>0</v>
      </c>
      <c r="W61" s="22">
        <f t="shared" si="24"/>
        <v>1247</v>
      </c>
      <c r="X61" s="23">
        <v>861</v>
      </c>
      <c r="Y61" s="32">
        <f t="shared" si="17"/>
        <v>0.44831591173054586</v>
      </c>
      <c r="Z61" s="32">
        <f t="shared" si="18"/>
        <v>0.485616633437767</v>
      </c>
      <c r="AA61" s="34">
        <f t="shared" si="25"/>
        <v>37</v>
      </c>
      <c r="AB61" s="34">
        <f t="shared" si="26"/>
        <v>19</v>
      </c>
      <c r="AC61" s="23">
        <f t="shared" si="19"/>
        <v>0</v>
      </c>
      <c r="AD61" s="23">
        <f t="shared" si="20"/>
        <v>0</v>
      </c>
      <c r="AE61" s="23">
        <f t="shared" si="21"/>
        <v>0</v>
      </c>
      <c r="AF61" s="23">
        <f t="shared" si="22"/>
        <v>0</v>
      </c>
      <c r="AG61" s="23"/>
      <c r="AH61" s="36"/>
      <c r="AI61" s="34"/>
    </row>
    <row r="62" spans="1:35" s="11" customFormat="1" ht="19.5" customHeight="1">
      <c r="A62" s="14">
        <v>48</v>
      </c>
      <c r="B62" s="13" t="str">
        <f>'[1]Viec 01T-2018'!B62</f>
        <v>Quảng Ninh</v>
      </c>
      <c r="C62" s="10">
        <f>'[1]Viec 01T-2018'!C62</f>
        <v>4161</v>
      </c>
      <c r="D62" s="10">
        <v>3184</v>
      </c>
      <c r="E62" s="10">
        <v>977</v>
      </c>
      <c r="F62" s="10">
        <f>'[1]Viec 01T-2018'!F62</f>
        <v>4</v>
      </c>
      <c r="G62" s="10">
        <f>'[1]Viec 01T-2018'!G62</f>
        <v>0</v>
      </c>
      <c r="H62" s="10">
        <f>'[1]Viec 01T-2018'!H62</f>
        <v>4157</v>
      </c>
      <c r="I62" s="10">
        <f>'[1]Viec 01T-2018'!I62</f>
        <v>2564</v>
      </c>
      <c r="J62" s="10">
        <f>'[1]Viec 01T-2018'!J62</f>
        <v>495</v>
      </c>
      <c r="K62" s="10">
        <f>'[1]Viec 01T-2018'!K62</f>
        <v>30</v>
      </c>
      <c r="L62" s="10">
        <f>'[1]Viec 01T-2018'!L62</f>
        <v>2026</v>
      </c>
      <c r="M62" s="10">
        <f>'[1]Viec 01T-2018'!M62</f>
        <v>9</v>
      </c>
      <c r="N62" s="10">
        <f>'[1]Viec 01T-2018'!N62</f>
        <v>4</v>
      </c>
      <c r="O62" s="10">
        <f>'[1]Viec 01T-2018'!O62</f>
        <v>0</v>
      </c>
      <c r="P62" s="10">
        <f>'[1]Viec 01T-2018'!P62</f>
        <v>0</v>
      </c>
      <c r="Q62" s="10">
        <f>'[1]Viec 01T-2018'!Q62</f>
        <v>1593</v>
      </c>
      <c r="R62" s="10">
        <f t="shared" si="23"/>
        <v>3632</v>
      </c>
      <c r="S62" s="24">
        <f t="shared" si="14"/>
        <v>0.2047581903276131</v>
      </c>
      <c r="T62" s="31">
        <v>3184</v>
      </c>
      <c r="U62" s="33">
        <f t="shared" si="15"/>
        <v>977</v>
      </c>
      <c r="V62" s="33">
        <f t="shared" si="16"/>
        <v>0</v>
      </c>
      <c r="W62" s="22">
        <f t="shared" si="24"/>
        <v>2039</v>
      </c>
      <c r="X62" s="23">
        <v>1552</v>
      </c>
      <c r="Y62" s="32">
        <f t="shared" si="17"/>
        <v>0.31378865979381443</v>
      </c>
      <c r="Z62" s="32">
        <f t="shared" si="18"/>
        <v>0.6167909550156363</v>
      </c>
      <c r="AA62" s="34">
        <f t="shared" si="25"/>
        <v>34</v>
      </c>
      <c r="AB62" s="34">
        <f t="shared" si="26"/>
        <v>30</v>
      </c>
      <c r="AC62" s="23">
        <f t="shared" si="19"/>
        <v>0</v>
      </c>
      <c r="AD62" s="23">
        <f t="shared" si="20"/>
        <v>0</v>
      </c>
      <c r="AE62" s="23">
        <f t="shared" si="21"/>
        <v>0</v>
      </c>
      <c r="AF62" s="23">
        <f t="shared" si="22"/>
        <v>0</v>
      </c>
      <c r="AG62" s="23"/>
      <c r="AH62" s="36"/>
      <c r="AI62" s="34"/>
    </row>
    <row r="63" spans="1:35" s="11" customFormat="1" ht="19.5" customHeight="1">
      <c r="A63" s="12">
        <v>49</v>
      </c>
      <c r="B63" s="13" t="str">
        <f>'[1]Viec 01T-2018'!B63</f>
        <v>Quảng Ngãi</v>
      </c>
      <c r="C63" s="10">
        <f>'[1]Viec 01T-2018'!C63</f>
        <v>3805</v>
      </c>
      <c r="D63" s="10">
        <v>3260</v>
      </c>
      <c r="E63" s="10">
        <v>545</v>
      </c>
      <c r="F63" s="10">
        <f>'[1]Viec 01T-2018'!F63</f>
        <v>1</v>
      </c>
      <c r="G63" s="10">
        <f>'[1]Viec 01T-2018'!G63</f>
        <v>0</v>
      </c>
      <c r="H63" s="10">
        <f>'[1]Viec 01T-2018'!H63</f>
        <v>3804</v>
      </c>
      <c r="I63" s="10">
        <f>'[1]Viec 01T-2018'!I63</f>
        <v>2259</v>
      </c>
      <c r="J63" s="10">
        <f>'[1]Viec 01T-2018'!J63</f>
        <v>240</v>
      </c>
      <c r="K63" s="10">
        <f>'[1]Viec 01T-2018'!K63</f>
        <v>8</v>
      </c>
      <c r="L63" s="10">
        <f>'[1]Viec 01T-2018'!L63</f>
        <v>1965</v>
      </c>
      <c r="M63" s="10">
        <f>'[1]Viec 01T-2018'!M63</f>
        <v>22</v>
      </c>
      <c r="N63" s="10">
        <f>'[1]Viec 01T-2018'!N63</f>
        <v>6</v>
      </c>
      <c r="O63" s="10">
        <f>'[1]Viec 01T-2018'!O63</f>
        <v>0</v>
      </c>
      <c r="P63" s="10">
        <f>'[1]Viec 01T-2018'!P63</f>
        <v>18</v>
      </c>
      <c r="Q63" s="10">
        <f>'[1]Viec 01T-2018'!Q63</f>
        <v>1545</v>
      </c>
      <c r="R63" s="10">
        <f t="shared" si="23"/>
        <v>3556</v>
      </c>
      <c r="S63" s="24">
        <f t="shared" si="14"/>
        <v>0.10978308986277113</v>
      </c>
      <c r="T63" s="31">
        <v>3260</v>
      </c>
      <c r="U63" s="33">
        <f t="shared" si="15"/>
        <v>545</v>
      </c>
      <c r="V63" s="33">
        <f t="shared" si="16"/>
        <v>0</v>
      </c>
      <c r="W63" s="22">
        <f t="shared" si="24"/>
        <v>2011</v>
      </c>
      <c r="X63" s="23">
        <v>1707</v>
      </c>
      <c r="Y63" s="32">
        <f t="shared" si="17"/>
        <v>0.17809021675454012</v>
      </c>
      <c r="Z63" s="32">
        <f t="shared" si="18"/>
        <v>0.5938485804416404</v>
      </c>
      <c r="AA63" s="34">
        <f t="shared" si="25"/>
        <v>36</v>
      </c>
      <c r="AB63" s="34">
        <f t="shared" si="26"/>
        <v>53</v>
      </c>
      <c r="AC63" s="23">
        <f t="shared" si="19"/>
        <v>0</v>
      </c>
      <c r="AD63" s="23">
        <f t="shared" si="20"/>
        <v>0</v>
      </c>
      <c r="AE63" s="23">
        <f t="shared" si="21"/>
        <v>0</v>
      </c>
      <c r="AF63" s="23">
        <f t="shared" si="22"/>
        <v>0</v>
      </c>
      <c r="AG63" s="23"/>
      <c r="AH63" s="36"/>
      <c r="AI63" s="34"/>
    </row>
    <row r="64" spans="1:35" s="11" customFormat="1" ht="19.5" customHeight="1">
      <c r="A64" s="14">
        <v>50</v>
      </c>
      <c r="B64" s="13" t="str">
        <f>'[1]Viec 01T-2018'!B64</f>
        <v>Quảng Trị</v>
      </c>
      <c r="C64" s="10">
        <f>'[1]Viec 01T-2018'!C64</f>
        <v>1073</v>
      </c>
      <c r="D64" s="10">
        <v>749</v>
      </c>
      <c r="E64" s="10">
        <v>324</v>
      </c>
      <c r="F64" s="10">
        <f>'[1]Viec 01T-2018'!F64</f>
        <v>0</v>
      </c>
      <c r="G64" s="10">
        <f>'[1]Viec 01T-2018'!G64</f>
        <v>0</v>
      </c>
      <c r="H64" s="10">
        <f>'[1]Viec 01T-2018'!H64</f>
        <v>1073</v>
      </c>
      <c r="I64" s="10">
        <f>'[1]Viec 01T-2018'!I64</f>
        <v>608</v>
      </c>
      <c r="J64" s="10">
        <f>'[1]Viec 01T-2018'!J64</f>
        <v>127</v>
      </c>
      <c r="K64" s="10">
        <f>'[1]Viec 01T-2018'!K64</f>
        <v>8</v>
      </c>
      <c r="L64" s="10">
        <f>'[1]Viec 01T-2018'!L64</f>
        <v>447</v>
      </c>
      <c r="M64" s="10">
        <f>'[1]Viec 01T-2018'!M64</f>
        <v>13</v>
      </c>
      <c r="N64" s="10">
        <f>'[1]Viec 01T-2018'!N64</f>
        <v>3</v>
      </c>
      <c r="O64" s="10">
        <f>'[1]Viec 01T-2018'!O64</f>
        <v>0</v>
      </c>
      <c r="P64" s="10">
        <f>'[1]Viec 01T-2018'!P64</f>
        <v>10</v>
      </c>
      <c r="Q64" s="10">
        <f>'[1]Viec 01T-2018'!Q64</f>
        <v>465</v>
      </c>
      <c r="R64" s="10">
        <f t="shared" si="23"/>
        <v>938</v>
      </c>
      <c r="S64" s="24">
        <f t="shared" si="14"/>
        <v>0.22203947368421054</v>
      </c>
      <c r="T64" s="31">
        <v>749</v>
      </c>
      <c r="U64" s="33">
        <f t="shared" si="15"/>
        <v>324</v>
      </c>
      <c r="V64" s="33">
        <f t="shared" si="16"/>
        <v>0</v>
      </c>
      <c r="W64" s="22">
        <f t="shared" si="24"/>
        <v>473</v>
      </c>
      <c r="X64" s="23">
        <v>280</v>
      </c>
      <c r="Y64" s="32">
        <f t="shared" si="17"/>
        <v>0.6892857142857143</v>
      </c>
      <c r="Z64" s="32">
        <f t="shared" si="18"/>
        <v>0.5666356011183598</v>
      </c>
      <c r="AA64" s="34">
        <f t="shared" si="25"/>
        <v>58</v>
      </c>
      <c r="AB64" s="34">
        <f t="shared" si="26"/>
        <v>29</v>
      </c>
      <c r="AC64" s="23">
        <f t="shared" si="19"/>
        <v>0</v>
      </c>
      <c r="AD64" s="23">
        <f t="shared" si="20"/>
        <v>0</v>
      </c>
      <c r="AE64" s="23">
        <f t="shared" si="21"/>
        <v>0</v>
      </c>
      <c r="AF64" s="23">
        <f t="shared" si="22"/>
        <v>0</v>
      </c>
      <c r="AG64" s="23"/>
      <c r="AH64" s="36"/>
      <c r="AI64" s="34"/>
    </row>
    <row r="65" spans="1:35" s="11" customFormat="1" ht="19.5" customHeight="1">
      <c r="A65" s="12">
        <v>51</v>
      </c>
      <c r="B65" s="13" t="str">
        <f>'[1]Viec 01T-2018'!B65</f>
        <v>Sóc Trăng</v>
      </c>
      <c r="C65" s="10">
        <f>'[1]Viec 01T-2018'!C65</f>
        <v>6068</v>
      </c>
      <c r="D65" s="10">
        <v>5033</v>
      </c>
      <c r="E65" s="10">
        <v>1035</v>
      </c>
      <c r="F65" s="10">
        <f>'[1]Viec 01T-2018'!F65</f>
        <v>3</v>
      </c>
      <c r="G65" s="10">
        <f>'[1]Viec 01T-2018'!G65</f>
        <v>4</v>
      </c>
      <c r="H65" s="10">
        <f>'[1]Viec 01T-2018'!H65</f>
        <v>6065</v>
      </c>
      <c r="I65" s="10">
        <f>'[1]Viec 01T-2018'!I65</f>
        <v>3886</v>
      </c>
      <c r="J65" s="10">
        <f>'[1]Viec 01T-2018'!J65</f>
        <v>513</v>
      </c>
      <c r="K65" s="10">
        <f>'[1]Viec 01T-2018'!K65</f>
        <v>5</v>
      </c>
      <c r="L65" s="10">
        <f>'[1]Viec 01T-2018'!L65</f>
        <v>3224</v>
      </c>
      <c r="M65" s="10">
        <f>'[1]Viec 01T-2018'!M65</f>
        <v>120</v>
      </c>
      <c r="N65" s="10">
        <f>'[1]Viec 01T-2018'!N65</f>
        <v>14</v>
      </c>
      <c r="O65" s="10">
        <f>'[1]Viec 01T-2018'!O65</f>
        <v>0</v>
      </c>
      <c r="P65" s="10">
        <f>'[1]Viec 01T-2018'!P65</f>
        <v>10</v>
      </c>
      <c r="Q65" s="10">
        <f>'[1]Viec 01T-2018'!Q65</f>
        <v>2179</v>
      </c>
      <c r="R65" s="10">
        <f t="shared" si="23"/>
        <v>5547</v>
      </c>
      <c r="S65" s="24">
        <f t="shared" si="14"/>
        <v>0.13329902213072567</v>
      </c>
      <c r="T65" s="31">
        <v>5033</v>
      </c>
      <c r="U65" s="33">
        <f t="shared" si="15"/>
        <v>1035</v>
      </c>
      <c r="V65" s="33">
        <f t="shared" si="16"/>
        <v>0</v>
      </c>
      <c r="W65" s="22">
        <f t="shared" si="24"/>
        <v>3368</v>
      </c>
      <c r="X65" s="23">
        <v>2801</v>
      </c>
      <c r="Y65" s="32">
        <f t="shared" si="17"/>
        <v>0.20242770439128882</v>
      </c>
      <c r="Z65" s="32">
        <f t="shared" si="18"/>
        <v>0.6407254740313273</v>
      </c>
      <c r="AA65" s="34">
        <f t="shared" si="25"/>
        <v>26</v>
      </c>
      <c r="AB65" s="34">
        <f t="shared" si="26"/>
        <v>43</v>
      </c>
      <c r="AC65" s="23">
        <f t="shared" si="19"/>
        <v>0</v>
      </c>
      <c r="AD65" s="23">
        <f t="shared" si="20"/>
        <v>0</v>
      </c>
      <c r="AE65" s="23">
        <f t="shared" si="21"/>
        <v>0</v>
      </c>
      <c r="AF65" s="23">
        <f t="shared" si="22"/>
        <v>0</v>
      </c>
      <c r="AG65" s="23"/>
      <c r="AH65" s="36"/>
      <c r="AI65" s="34"/>
    </row>
    <row r="66" spans="1:35" s="11" customFormat="1" ht="19.5" customHeight="1">
      <c r="A66" s="14">
        <v>52</v>
      </c>
      <c r="B66" s="13" t="str">
        <f>'[1]Viec 01T-2018'!B66</f>
        <v>Sơn La</v>
      </c>
      <c r="C66" s="10">
        <f>'[1]Viec 01T-2018'!C66</f>
        <v>2223</v>
      </c>
      <c r="D66" s="10">
        <v>1521</v>
      </c>
      <c r="E66" s="10">
        <v>702</v>
      </c>
      <c r="F66" s="10">
        <f>'[1]Viec 01T-2018'!F66</f>
        <v>3</v>
      </c>
      <c r="G66" s="10">
        <f>'[1]Viec 01T-2018'!G66</f>
        <v>0</v>
      </c>
      <c r="H66" s="10">
        <f>'[1]Viec 01T-2018'!H66</f>
        <v>2220</v>
      </c>
      <c r="I66" s="10">
        <f>'[1]Viec 01T-2018'!I66</f>
        <v>1458</v>
      </c>
      <c r="J66" s="10">
        <f>'[1]Viec 01T-2018'!J66</f>
        <v>439</v>
      </c>
      <c r="K66" s="10">
        <f>'[1]Viec 01T-2018'!K66</f>
        <v>4</v>
      </c>
      <c r="L66" s="10">
        <f>'[1]Viec 01T-2018'!L66</f>
        <v>979</v>
      </c>
      <c r="M66" s="10">
        <f>'[1]Viec 01T-2018'!M66</f>
        <v>13</v>
      </c>
      <c r="N66" s="10">
        <f>'[1]Viec 01T-2018'!N66</f>
        <v>3</v>
      </c>
      <c r="O66" s="10">
        <f>'[1]Viec 01T-2018'!O66</f>
        <v>0</v>
      </c>
      <c r="P66" s="10">
        <f>'[1]Viec 01T-2018'!P66</f>
        <v>20</v>
      </c>
      <c r="Q66" s="10">
        <f>'[1]Viec 01T-2018'!Q66</f>
        <v>762</v>
      </c>
      <c r="R66" s="10">
        <f t="shared" si="23"/>
        <v>1777</v>
      </c>
      <c r="S66" s="24">
        <f t="shared" si="14"/>
        <v>0.303840877914952</v>
      </c>
      <c r="T66" s="31">
        <v>1521</v>
      </c>
      <c r="U66" s="33">
        <f t="shared" si="15"/>
        <v>702</v>
      </c>
      <c r="V66" s="33">
        <f t="shared" si="16"/>
        <v>0</v>
      </c>
      <c r="W66" s="22">
        <f t="shared" si="24"/>
        <v>1015</v>
      </c>
      <c r="X66" s="23">
        <v>745</v>
      </c>
      <c r="Y66" s="32">
        <f t="shared" si="17"/>
        <v>0.3624161073825503</v>
      </c>
      <c r="Z66" s="32">
        <f t="shared" si="18"/>
        <v>0.6567567567567567</v>
      </c>
      <c r="AA66" s="34">
        <f t="shared" si="25"/>
        <v>49</v>
      </c>
      <c r="AB66" s="34">
        <f t="shared" si="26"/>
        <v>14</v>
      </c>
      <c r="AC66" s="23">
        <f t="shared" si="19"/>
        <v>0</v>
      </c>
      <c r="AD66" s="23">
        <f t="shared" si="20"/>
        <v>0</v>
      </c>
      <c r="AE66" s="23">
        <f t="shared" si="21"/>
        <v>0</v>
      </c>
      <c r="AF66" s="23">
        <f t="shared" si="22"/>
        <v>0</v>
      </c>
      <c r="AG66" s="23"/>
      <c r="AH66" s="36"/>
      <c r="AI66" s="34"/>
    </row>
    <row r="67" spans="1:35" s="11" customFormat="1" ht="19.5" customHeight="1">
      <c r="A67" s="12">
        <v>53</v>
      </c>
      <c r="B67" s="13" t="str">
        <f>'[1]Viec 01T-2018'!B67</f>
        <v>Tây Ninh</v>
      </c>
      <c r="C67" s="10">
        <f>'[1]Viec 01T-2018'!C67</f>
        <v>16005</v>
      </c>
      <c r="D67" s="10">
        <v>14752</v>
      </c>
      <c r="E67" s="10">
        <v>1253</v>
      </c>
      <c r="F67" s="10">
        <f>'[1]Viec 01T-2018'!F67</f>
        <v>6</v>
      </c>
      <c r="G67" s="10">
        <f>'[1]Viec 01T-2018'!G67</f>
        <v>1</v>
      </c>
      <c r="H67" s="10">
        <f>'[1]Viec 01T-2018'!H67</f>
        <v>15999</v>
      </c>
      <c r="I67" s="10">
        <f>'[1]Viec 01T-2018'!I67</f>
        <v>8397</v>
      </c>
      <c r="J67" s="10">
        <f>'[1]Viec 01T-2018'!J67</f>
        <v>583</v>
      </c>
      <c r="K67" s="10">
        <f>'[1]Viec 01T-2018'!K67</f>
        <v>34</v>
      </c>
      <c r="L67" s="10">
        <f>'[1]Viec 01T-2018'!L67</f>
        <v>7649</v>
      </c>
      <c r="M67" s="10">
        <f>'[1]Viec 01T-2018'!M67</f>
        <v>61</v>
      </c>
      <c r="N67" s="10">
        <f>'[1]Viec 01T-2018'!N67</f>
        <v>19</v>
      </c>
      <c r="O67" s="10">
        <f>'[1]Viec 01T-2018'!O67</f>
        <v>0</v>
      </c>
      <c r="P67" s="10">
        <f>'[1]Viec 01T-2018'!P67</f>
        <v>51</v>
      </c>
      <c r="Q67" s="10">
        <f>'[1]Viec 01T-2018'!Q67</f>
        <v>7602</v>
      </c>
      <c r="R67" s="10">
        <f t="shared" si="23"/>
        <v>15382</v>
      </c>
      <c r="S67" s="24">
        <f t="shared" si="14"/>
        <v>0.07347862331785161</v>
      </c>
      <c r="T67" s="31">
        <v>14752</v>
      </c>
      <c r="U67" s="33">
        <f t="shared" si="15"/>
        <v>1253</v>
      </c>
      <c r="V67" s="33">
        <f t="shared" si="16"/>
        <v>0</v>
      </c>
      <c r="W67" s="22">
        <f t="shared" si="24"/>
        <v>7780</v>
      </c>
      <c r="X67" s="23">
        <v>6551</v>
      </c>
      <c r="Y67" s="32">
        <f t="shared" si="17"/>
        <v>0.18760494580980003</v>
      </c>
      <c r="Z67" s="32">
        <f t="shared" si="18"/>
        <v>0.5248453028314269</v>
      </c>
      <c r="AA67" s="34">
        <f t="shared" si="25"/>
        <v>3</v>
      </c>
      <c r="AB67" s="34">
        <f t="shared" si="26"/>
        <v>62</v>
      </c>
      <c r="AC67" s="23">
        <f t="shared" si="19"/>
        <v>0</v>
      </c>
      <c r="AD67" s="23">
        <f t="shared" si="20"/>
        <v>0</v>
      </c>
      <c r="AE67" s="23">
        <f t="shared" si="21"/>
        <v>0</v>
      </c>
      <c r="AF67" s="23">
        <f t="shared" si="22"/>
        <v>0</v>
      </c>
      <c r="AG67" s="23"/>
      <c r="AH67" s="36"/>
      <c r="AI67" s="34"/>
    </row>
    <row r="68" spans="1:35" s="11" customFormat="1" ht="19.5" customHeight="1">
      <c r="A68" s="14">
        <v>54</v>
      </c>
      <c r="B68" s="13" t="str">
        <f>'[1]Viec 01T-2018'!B68</f>
        <v>Tiền Giang</v>
      </c>
      <c r="C68" s="10">
        <f>'[1]Viec 01T-2018'!C68</f>
        <v>11912</v>
      </c>
      <c r="D68" s="10">
        <v>10657</v>
      </c>
      <c r="E68" s="10">
        <v>1255</v>
      </c>
      <c r="F68" s="10">
        <f>'[1]Viec 01T-2018'!F68</f>
        <v>15</v>
      </c>
      <c r="G68" s="10">
        <f>'[1]Viec 01T-2018'!G68</f>
        <v>0</v>
      </c>
      <c r="H68" s="10">
        <f>'[1]Viec 01T-2018'!H68</f>
        <v>11897</v>
      </c>
      <c r="I68" s="10">
        <f>'[1]Viec 01T-2018'!I68</f>
        <v>6278</v>
      </c>
      <c r="J68" s="10">
        <f>'[1]Viec 01T-2018'!J68</f>
        <v>435</v>
      </c>
      <c r="K68" s="10">
        <f>'[1]Viec 01T-2018'!K68</f>
        <v>30</v>
      </c>
      <c r="L68" s="10">
        <f>'[1]Viec 01T-2018'!L68</f>
        <v>5491</v>
      </c>
      <c r="M68" s="10">
        <f>'[1]Viec 01T-2018'!M68</f>
        <v>263</v>
      </c>
      <c r="N68" s="10">
        <f>'[1]Viec 01T-2018'!N68</f>
        <v>9</v>
      </c>
      <c r="O68" s="10">
        <f>'[1]Viec 01T-2018'!O68</f>
        <v>0</v>
      </c>
      <c r="P68" s="10">
        <f>'[1]Viec 01T-2018'!P68</f>
        <v>50</v>
      </c>
      <c r="Q68" s="10">
        <f>'[1]Viec 01T-2018'!Q68</f>
        <v>5619</v>
      </c>
      <c r="R68" s="10">
        <f t="shared" si="23"/>
        <v>11432</v>
      </c>
      <c r="S68" s="24">
        <f t="shared" si="14"/>
        <v>0.07406817457789105</v>
      </c>
      <c r="T68" s="31">
        <v>10657</v>
      </c>
      <c r="U68" s="33">
        <f t="shared" si="15"/>
        <v>1255</v>
      </c>
      <c r="V68" s="33">
        <f t="shared" si="16"/>
        <v>0</v>
      </c>
      <c r="W68" s="22">
        <f t="shared" si="24"/>
        <v>5813</v>
      </c>
      <c r="X68" s="23">
        <v>4849</v>
      </c>
      <c r="Y68" s="32">
        <f t="shared" si="17"/>
        <v>0.19880387708805938</v>
      </c>
      <c r="Z68" s="32">
        <f t="shared" si="18"/>
        <v>0.527696057829705</v>
      </c>
      <c r="AA68" s="34">
        <f t="shared" si="25"/>
        <v>6</v>
      </c>
      <c r="AB68" s="34">
        <f t="shared" si="26"/>
        <v>61</v>
      </c>
      <c r="AC68" s="23">
        <f t="shared" si="19"/>
        <v>0</v>
      </c>
      <c r="AD68" s="23">
        <f t="shared" si="20"/>
        <v>0</v>
      </c>
      <c r="AE68" s="23">
        <f t="shared" si="21"/>
        <v>0</v>
      </c>
      <c r="AF68" s="23">
        <f t="shared" si="22"/>
        <v>0</v>
      </c>
      <c r="AG68" s="23"/>
      <c r="AH68" s="36"/>
      <c r="AI68" s="34"/>
    </row>
    <row r="69" spans="1:35" s="11" customFormat="1" ht="19.5" customHeight="1">
      <c r="A69" s="12">
        <v>55</v>
      </c>
      <c r="B69" s="13" t="str">
        <f>'[1]Viec 01T-2018'!B69</f>
        <v>TT Huế</v>
      </c>
      <c r="C69" s="10">
        <f>'[1]Viec 01T-2018'!C69</f>
        <v>2520</v>
      </c>
      <c r="D69" s="10">
        <v>2028</v>
      </c>
      <c r="E69" s="10">
        <v>492</v>
      </c>
      <c r="F69" s="10">
        <f>'[1]Viec 01T-2018'!F69</f>
        <v>3</v>
      </c>
      <c r="G69" s="10">
        <f>'[1]Viec 01T-2018'!G69</f>
        <v>0</v>
      </c>
      <c r="H69" s="10">
        <f>'[1]Viec 01T-2018'!H69</f>
        <v>2517</v>
      </c>
      <c r="I69" s="10">
        <f>'[1]Viec 01T-2018'!I69</f>
        <v>1532</v>
      </c>
      <c r="J69" s="10">
        <f>'[1]Viec 01T-2018'!J69</f>
        <v>183</v>
      </c>
      <c r="K69" s="10">
        <f>'[1]Viec 01T-2018'!K69</f>
        <v>4</v>
      </c>
      <c r="L69" s="10">
        <f>'[1]Viec 01T-2018'!L69</f>
        <v>1322</v>
      </c>
      <c r="M69" s="10">
        <f>'[1]Viec 01T-2018'!M69</f>
        <v>13</v>
      </c>
      <c r="N69" s="10">
        <f>'[1]Viec 01T-2018'!N69</f>
        <v>2</v>
      </c>
      <c r="O69" s="10">
        <f>'[1]Viec 01T-2018'!O69</f>
        <v>0</v>
      </c>
      <c r="P69" s="10">
        <f>'[1]Viec 01T-2018'!P69</f>
        <v>8</v>
      </c>
      <c r="Q69" s="10">
        <f>'[1]Viec 01T-2018'!Q69</f>
        <v>985</v>
      </c>
      <c r="R69" s="10">
        <f t="shared" si="23"/>
        <v>2330</v>
      </c>
      <c r="S69" s="24">
        <f t="shared" si="14"/>
        <v>0.12206266318537859</v>
      </c>
      <c r="T69" s="31">
        <v>2028</v>
      </c>
      <c r="U69" s="33">
        <f t="shared" si="15"/>
        <v>492</v>
      </c>
      <c r="V69" s="33">
        <f t="shared" si="16"/>
        <v>0</v>
      </c>
      <c r="W69" s="22">
        <f t="shared" si="24"/>
        <v>1345</v>
      </c>
      <c r="X69" s="23">
        <v>1022</v>
      </c>
      <c r="Y69" s="32">
        <f t="shared" si="17"/>
        <v>0.31604696673189825</v>
      </c>
      <c r="Z69" s="32">
        <f t="shared" si="18"/>
        <v>0.6086611044894716</v>
      </c>
      <c r="AA69" s="34">
        <f t="shared" si="25"/>
        <v>46</v>
      </c>
      <c r="AB69" s="34">
        <f t="shared" si="26"/>
        <v>47</v>
      </c>
      <c r="AC69" s="23">
        <f t="shared" si="19"/>
        <v>0</v>
      </c>
      <c r="AD69" s="23">
        <f t="shared" si="20"/>
        <v>0</v>
      </c>
      <c r="AE69" s="23">
        <f t="shared" si="21"/>
        <v>0</v>
      </c>
      <c r="AF69" s="23">
        <f t="shared" si="22"/>
        <v>0</v>
      </c>
      <c r="AG69" s="23"/>
      <c r="AH69" s="36"/>
      <c r="AI69" s="34"/>
    </row>
    <row r="70" spans="1:35" s="11" customFormat="1" ht="19.5" customHeight="1">
      <c r="A70" s="14">
        <v>56</v>
      </c>
      <c r="B70" s="13" t="str">
        <f>'[1]Viec 01T-2018'!B70</f>
        <v>Tuyên Quang</v>
      </c>
      <c r="C70" s="10">
        <f>'[1]Viec 01T-2018'!C70</f>
        <v>2264</v>
      </c>
      <c r="D70" s="10">
        <v>1580</v>
      </c>
      <c r="E70" s="10">
        <v>684</v>
      </c>
      <c r="F70" s="10">
        <f>'[1]Viec 01T-2018'!F70</f>
        <v>5</v>
      </c>
      <c r="G70" s="10">
        <f>'[1]Viec 01T-2018'!G70</f>
        <v>0</v>
      </c>
      <c r="H70" s="10">
        <f>'[1]Viec 01T-2018'!H70</f>
        <v>2259</v>
      </c>
      <c r="I70" s="10">
        <f>'[1]Viec 01T-2018'!I70</f>
        <v>997</v>
      </c>
      <c r="J70" s="10">
        <f>'[1]Viec 01T-2018'!J70</f>
        <v>418</v>
      </c>
      <c r="K70" s="10">
        <f>'[1]Viec 01T-2018'!K70</f>
        <v>11</v>
      </c>
      <c r="L70" s="10">
        <f>'[1]Viec 01T-2018'!L70</f>
        <v>481</v>
      </c>
      <c r="M70" s="10">
        <f>'[1]Viec 01T-2018'!M70</f>
        <v>38</v>
      </c>
      <c r="N70" s="10">
        <f>'[1]Viec 01T-2018'!N70</f>
        <v>0</v>
      </c>
      <c r="O70" s="10">
        <f>'[1]Viec 01T-2018'!O70</f>
        <v>0</v>
      </c>
      <c r="P70" s="10">
        <f>'[1]Viec 01T-2018'!P70</f>
        <v>49</v>
      </c>
      <c r="Q70" s="10">
        <f>'[1]Viec 01T-2018'!Q70</f>
        <v>1262</v>
      </c>
      <c r="R70" s="10">
        <f t="shared" si="23"/>
        <v>1830</v>
      </c>
      <c r="S70" s="24">
        <f t="shared" si="14"/>
        <v>0.43029087261785354</v>
      </c>
      <c r="T70" s="31">
        <v>1580</v>
      </c>
      <c r="U70" s="33">
        <f t="shared" si="15"/>
        <v>684</v>
      </c>
      <c r="V70" s="33">
        <f t="shared" si="16"/>
        <v>0</v>
      </c>
      <c r="W70" s="22">
        <f t="shared" si="24"/>
        <v>568</v>
      </c>
      <c r="X70" s="23">
        <v>289</v>
      </c>
      <c r="Y70" s="32">
        <f t="shared" si="17"/>
        <v>0.9653979238754326</v>
      </c>
      <c r="Z70" s="32">
        <f t="shared" si="18"/>
        <v>0.44134572819831785</v>
      </c>
      <c r="AA70" s="34">
        <f t="shared" si="25"/>
        <v>48</v>
      </c>
      <c r="AB70" s="34">
        <f t="shared" si="26"/>
        <v>4</v>
      </c>
      <c r="AC70" s="23">
        <f t="shared" si="19"/>
        <v>0</v>
      </c>
      <c r="AD70" s="23">
        <f t="shared" si="20"/>
        <v>0</v>
      </c>
      <c r="AE70" s="23">
        <f t="shared" si="21"/>
        <v>0</v>
      </c>
      <c r="AF70" s="23">
        <f t="shared" si="22"/>
        <v>0</v>
      </c>
      <c r="AG70" s="23"/>
      <c r="AH70" s="36"/>
      <c r="AI70" s="34"/>
    </row>
    <row r="71" spans="1:35" s="11" customFormat="1" ht="19.5" customHeight="1">
      <c r="A71" s="12">
        <v>57</v>
      </c>
      <c r="B71" s="13" t="str">
        <f>'[1]Viec 01T-2018'!B71</f>
        <v>Thái Bình</v>
      </c>
      <c r="C71" s="10">
        <f>'[1]Viec 01T-2018'!C71</f>
        <v>3187</v>
      </c>
      <c r="D71" s="10">
        <v>2632</v>
      </c>
      <c r="E71" s="10">
        <v>555</v>
      </c>
      <c r="F71" s="10">
        <f>'[1]Viec 01T-2018'!F71</f>
        <v>3</v>
      </c>
      <c r="G71" s="10">
        <f>'[1]Viec 01T-2018'!G71</f>
        <v>0</v>
      </c>
      <c r="H71" s="10">
        <f>'[1]Viec 01T-2018'!H71</f>
        <v>3184</v>
      </c>
      <c r="I71" s="10">
        <f>'[1]Viec 01T-2018'!I71</f>
        <v>1305</v>
      </c>
      <c r="J71" s="10">
        <f>'[1]Viec 01T-2018'!J71</f>
        <v>323</v>
      </c>
      <c r="K71" s="10">
        <f>'[1]Viec 01T-2018'!K71</f>
        <v>5</v>
      </c>
      <c r="L71" s="10">
        <f>'[1]Viec 01T-2018'!L71</f>
        <v>961</v>
      </c>
      <c r="M71" s="10">
        <f>'[1]Viec 01T-2018'!M71</f>
        <v>2</v>
      </c>
      <c r="N71" s="10">
        <f>'[1]Viec 01T-2018'!N71</f>
        <v>8</v>
      </c>
      <c r="O71" s="10">
        <f>'[1]Viec 01T-2018'!O71</f>
        <v>0</v>
      </c>
      <c r="P71" s="10">
        <f>'[1]Viec 01T-2018'!P71</f>
        <v>6</v>
      </c>
      <c r="Q71" s="10">
        <f>'[1]Viec 01T-2018'!Q71</f>
        <v>1879</v>
      </c>
      <c r="R71" s="10">
        <f t="shared" si="23"/>
        <v>2856</v>
      </c>
      <c r="S71" s="24">
        <f t="shared" si="14"/>
        <v>0.25134099616858235</v>
      </c>
      <c r="T71" s="31">
        <v>2632</v>
      </c>
      <c r="U71" s="33">
        <f t="shared" si="15"/>
        <v>555</v>
      </c>
      <c r="V71" s="33">
        <f t="shared" si="16"/>
        <v>0</v>
      </c>
      <c r="W71" s="22">
        <f t="shared" si="24"/>
        <v>977</v>
      </c>
      <c r="X71" s="23">
        <v>736</v>
      </c>
      <c r="Y71" s="32">
        <f t="shared" si="17"/>
        <v>0.327445652173913</v>
      </c>
      <c r="Z71" s="32">
        <f t="shared" si="18"/>
        <v>0.4098618090452261</v>
      </c>
      <c r="AA71" s="34">
        <f t="shared" si="25"/>
        <v>39</v>
      </c>
      <c r="AB71" s="34">
        <f t="shared" si="26"/>
        <v>27</v>
      </c>
      <c r="AC71" s="23">
        <f t="shared" si="19"/>
        <v>0</v>
      </c>
      <c r="AD71" s="23">
        <f t="shared" si="20"/>
        <v>0</v>
      </c>
      <c r="AE71" s="23">
        <f t="shared" si="21"/>
        <v>0</v>
      </c>
      <c r="AF71" s="23">
        <f t="shared" si="22"/>
        <v>0</v>
      </c>
      <c r="AG71" s="23"/>
      <c r="AH71" s="36"/>
      <c r="AI71" s="34"/>
    </row>
    <row r="72" spans="1:35" s="11" customFormat="1" ht="19.5" customHeight="1">
      <c r="A72" s="14">
        <v>58</v>
      </c>
      <c r="B72" s="13" t="str">
        <f>'[1]Viec 01T-2018'!B72</f>
        <v>Thái Nguyên</v>
      </c>
      <c r="C72" s="10">
        <f>'[1]Viec 01T-2018'!C72</f>
        <v>4933</v>
      </c>
      <c r="D72" s="10">
        <v>3976</v>
      </c>
      <c r="E72" s="10">
        <v>957</v>
      </c>
      <c r="F72" s="10">
        <f>'[1]Viec 01T-2018'!F72</f>
        <v>143</v>
      </c>
      <c r="G72" s="10">
        <f>'[1]Viec 01T-2018'!G72</f>
        <v>0</v>
      </c>
      <c r="H72" s="10">
        <f>'[1]Viec 01T-2018'!H72</f>
        <v>4790</v>
      </c>
      <c r="I72" s="10">
        <f>'[1]Viec 01T-2018'!I72</f>
        <v>1907</v>
      </c>
      <c r="J72" s="10">
        <f>'[1]Viec 01T-2018'!J72</f>
        <v>330</v>
      </c>
      <c r="K72" s="10">
        <f>'[1]Viec 01T-2018'!K72</f>
        <v>23</v>
      </c>
      <c r="L72" s="10">
        <f>'[1]Viec 01T-2018'!L72</f>
        <v>1497</v>
      </c>
      <c r="M72" s="10">
        <f>'[1]Viec 01T-2018'!M72</f>
        <v>20</v>
      </c>
      <c r="N72" s="10">
        <f>'[1]Viec 01T-2018'!N72</f>
        <v>3</v>
      </c>
      <c r="O72" s="10">
        <f>'[1]Viec 01T-2018'!O72</f>
        <v>0</v>
      </c>
      <c r="P72" s="10">
        <f>'[1]Viec 01T-2018'!P72</f>
        <v>34</v>
      </c>
      <c r="Q72" s="10">
        <f>'[1]Viec 01T-2018'!Q72</f>
        <v>2883</v>
      </c>
      <c r="R72" s="10">
        <f t="shared" si="23"/>
        <v>4437</v>
      </c>
      <c r="S72" s="24">
        <f t="shared" si="14"/>
        <v>0.1851074986890404</v>
      </c>
      <c r="T72" s="31">
        <v>3976</v>
      </c>
      <c r="U72" s="33">
        <f t="shared" si="15"/>
        <v>957</v>
      </c>
      <c r="V72" s="33">
        <f t="shared" si="16"/>
        <v>0</v>
      </c>
      <c r="W72" s="22">
        <f t="shared" si="24"/>
        <v>1554</v>
      </c>
      <c r="X72" s="23">
        <v>972</v>
      </c>
      <c r="Y72" s="32">
        <f t="shared" si="17"/>
        <v>0.5987654320987654</v>
      </c>
      <c r="Z72" s="32">
        <f t="shared" si="18"/>
        <v>0.39812108559498954</v>
      </c>
      <c r="AA72" s="34">
        <f t="shared" si="25"/>
        <v>30</v>
      </c>
      <c r="AB72" s="34">
        <f t="shared" si="26"/>
        <v>31</v>
      </c>
      <c r="AC72" s="23">
        <f t="shared" si="19"/>
        <v>0</v>
      </c>
      <c r="AD72" s="23">
        <f t="shared" si="20"/>
        <v>0</v>
      </c>
      <c r="AE72" s="23">
        <f t="shared" si="21"/>
        <v>0</v>
      </c>
      <c r="AF72" s="23">
        <f t="shared" si="22"/>
        <v>0</v>
      </c>
      <c r="AG72" s="23"/>
      <c r="AH72" s="36"/>
      <c r="AI72" s="34"/>
    </row>
    <row r="73" spans="1:35" s="11" customFormat="1" ht="19.5" customHeight="1">
      <c r="A73" s="12">
        <v>59</v>
      </c>
      <c r="B73" s="13" t="str">
        <f>'[1]Viec 01T-2018'!B73</f>
        <v>Thanh Hóa</v>
      </c>
      <c r="C73" s="10">
        <f>'[1]Viec 01T-2018'!C73</f>
        <v>7037</v>
      </c>
      <c r="D73" s="10">
        <v>5699</v>
      </c>
      <c r="E73" s="10">
        <v>1338</v>
      </c>
      <c r="F73" s="10">
        <f>'[1]Viec 01T-2018'!F73</f>
        <v>13</v>
      </c>
      <c r="G73" s="10">
        <f>'[1]Viec 01T-2018'!G73</f>
        <v>0</v>
      </c>
      <c r="H73" s="10">
        <f>'[1]Viec 01T-2018'!H73</f>
        <v>7024</v>
      </c>
      <c r="I73" s="10">
        <f>'[1]Viec 01T-2018'!I73</f>
        <v>3854</v>
      </c>
      <c r="J73" s="10">
        <f>'[1]Viec 01T-2018'!J73</f>
        <v>640</v>
      </c>
      <c r="K73" s="10">
        <f>'[1]Viec 01T-2018'!K73</f>
        <v>11</v>
      </c>
      <c r="L73" s="10">
        <f>'[1]Viec 01T-2018'!L73</f>
        <v>3148</v>
      </c>
      <c r="M73" s="10">
        <f>'[1]Viec 01T-2018'!M73</f>
        <v>20</v>
      </c>
      <c r="N73" s="10">
        <f>'[1]Viec 01T-2018'!N73</f>
        <v>13</v>
      </c>
      <c r="O73" s="10">
        <f>'[1]Viec 01T-2018'!O73</f>
        <v>0</v>
      </c>
      <c r="P73" s="10">
        <f>'[1]Viec 01T-2018'!P73</f>
        <v>22</v>
      </c>
      <c r="Q73" s="10">
        <f>'[1]Viec 01T-2018'!Q73</f>
        <v>3170</v>
      </c>
      <c r="R73" s="10">
        <f t="shared" si="23"/>
        <v>6373</v>
      </c>
      <c r="S73" s="24">
        <f t="shared" si="14"/>
        <v>0.1689154125583809</v>
      </c>
      <c r="T73" s="31">
        <v>5699</v>
      </c>
      <c r="U73" s="33">
        <f t="shared" si="15"/>
        <v>1338</v>
      </c>
      <c r="V73" s="33">
        <f t="shared" si="16"/>
        <v>0</v>
      </c>
      <c r="W73" s="22">
        <f t="shared" si="24"/>
        <v>3203</v>
      </c>
      <c r="X73" s="23">
        <v>2521</v>
      </c>
      <c r="Y73" s="32">
        <f t="shared" si="17"/>
        <v>0.27052756842522807</v>
      </c>
      <c r="Z73" s="32">
        <f t="shared" si="18"/>
        <v>0.5486902050113895</v>
      </c>
      <c r="AA73" s="34">
        <f t="shared" si="25"/>
        <v>19</v>
      </c>
      <c r="AB73" s="34">
        <f t="shared" si="26"/>
        <v>34</v>
      </c>
      <c r="AC73" s="23">
        <f t="shared" si="19"/>
        <v>0</v>
      </c>
      <c r="AD73" s="23">
        <f t="shared" si="20"/>
        <v>0</v>
      </c>
      <c r="AE73" s="23">
        <f t="shared" si="21"/>
        <v>0</v>
      </c>
      <c r="AF73" s="23">
        <f t="shared" si="22"/>
        <v>0</v>
      </c>
      <c r="AG73" s="23"/>
      <c r="AH73" s="36"/>
      <c r="AI73" s="34"/>
    </row>
    <row r="74" spans="1:35" s="11" customFormat="1" ht="19.5" customHeight="1">
      <c r="A74" s="14">
        <v>60</v>
      </c>
      <c r="B74" s="13" t="str">
        <f>'[1]Viec 01T-2018'!B74</f>
        <v>Trà Vinh</v>
      </c>
      <c r="C74" s="10">
        <f>'[1]Viec 01T-2018'!C74</f>
        <v>7923</v>
      </c>
      <c r="D74" s="10">
        <v>6946</v>
      </c>
      <c r="E74" s="10">
        <v>977</v>
      </c>
      <c r="F74" s="10">
        <f>'[1]Viec 01T-2018'!F74</f>
        <v>1</v>
      </c>
      <c r="G74" s="10">
        <f>'[1]Viec 01T-2018'!G74</f>
        <v>0</v>
      </c>
      <c r="H74" s="10">
        <f>'[1]Viec 01T-2018'!H74</f>
        <v>7922</v>
      </c>
      <c r="I74" s="10">
        <f>'[1]Viec 01T-2018'!I74</f>
        <v>4115</v>
      </c>
      <c r="J74" s="10">
        <f>'[1]Viec 01T-2018'!J74</f>
        <v>463</v>
      </c>
      <c r="K74" s="10">
        <f>'[1]Viec 01T-2018'!K74</f>
        <v>14</v>
      </c>
      <c r="L74" s="10">
        <f>'[1]Viec 01T-2018'!L74</f>
        <v>3534</v>
      </c>
      <c r="M74" s="10">
        <f>'[1]Viec 01T-2018'!M74</f>
        <v>34</v>
      </c>
      <c r="N74" s="10">
        <f>'[1]Viec 01T-2018'!N74</f>
        <v>3</v>
      </c>
      <c r="O74" s="10">
        <f>'[1]Viec 01T-2018'!O74</f>
        <v>0</v>
      </c>
      <c r="P74" s="10">
        <f>'[1]Viec 01T-2018'!P74</f>
        <v>67</v>
      </c>
      <c r="Q74" s="10">
        <f>'[1]Viec 01T-2018'!Q74</f>
        <v>3807</v>
      </c>
      <c r="R74" s="10">
        <f t="shared" si="23"/>
        <v>7445</v>
      </c>
      <c r="S74" s="24">
        <f t="shared" si="14"/>
        <v>0.11591737545565006</v>
      </c>
      <c r="T74" s="31">
        <v>6946</v>
      </c>
      <c r="U74" s="33">
        <f t="shared" si="15"/>
        <v>977</v>
      </c>
      <c r="V74" s="33">
        <f t="shared" si="16"/>
        <v>0</v>
      </c>
      <c r="W74" s="22">
        <f t="shared" si="24"/>
        <v>3638</v>
      </c>
      <c r="X74" s="23">
        <v>2835</v>
      </c>
      <c r="Y74" s="32">
        <f t="shared" si="17"/>
        <v>0.2832451499118166</v>
      </c>
      <c r="Z74" s="32">
        <f t="shared" si="18"/>
        <v>0.5194395354708407</v>
      </c>
      <c r="AA74" s="34">
        <f t="shared" si="25"/>
        <v>14</v>
      </c>
      <c r="AB74" s="34">
        <f t="shared" si="26"/>
        <v>49</v>
      </c>
      <c r="AC74" s="23">
        <f t="shared" si="19"/>
        <v>0</v>
      </c>
      <c r="AD74" s="23">
        <f t="shared" si="20"/>
        <v>0</v>
      </c>
      <c r="AE74" s="23">
        <f t="shared" si="21"/>
        <v>0</v>
      </c>
      <c r="AF74" s="23">
        <f t="shared" si="22"/>
        <v>0</v>
      </c>
      <c r="AG74" s="23"/>
      <c r="AH74" s="36"/>
      <c r="AI74" s="34"/>
    </row>
    <row r="75" spans="1:35" s="11" customFormat="1" ht="19.5" customHeight="1">
      <c r="A75" s="12">
        <v>61</v>
      </c>
      <c r="B75" s="13" t="str">
        <f>'[1]Viec 01T-2018'!B75</f>
        <v>Vĩnh Long</v>
      </c>
      <c r="C75" s="10">
        <f>'[1]Viec 01T-2018'!C75</f>
        <v>7655</v>
      </c>
      <c r="D75" s="10">
        <v>6586</v>
      </c>
      <c r="E75" s="10">
        <v>1069</v>
      </c>
      <c r="F75" s="10">
        <f>'[1]Viec 01T-2018'!F75</f>
        <v>1</v>
      </c>
      <c r="G75" s="10">
        <f>'[1]Viec 01T-2018'!G75</f>
        <v>0</v>
      </c>
      <c r="H75" s="10">
        <f>'[1]Viec 01T-2018'!H75</f>
        <v>7654</v>
      </c>
      <c r="I75" s="10">
        <f>'[1]Viec 01T-2018'!I75</f>
        <v>4375</v>
      </c>
      <c r="J75" s="10">
        <f>'[1]Viec 01T-2018'!J75</f>
        <v>290</v>
      </c>
      <c r="K75" s="10">
        <f>'[1]Viec 01T-2018'!K75</f>
        <v>13</v>
      </c>
      <c r="L75" s="10">
        <f>'[1]Viec 01T-2018'!L75</f>
        <v>3901</v>
      </c>
      <c r="M75" s="10">
        <f>'[1]Viec 01T-2018'!M75</f>
        <v>145</v>
      </c>
      <c r="N75" s="10">
        <f>'[1]Viec 01T-2018'!N75</f>
        <v>11</v>
      </c>
      <c r="O75" s="10">
        <f>'[1]Viec 01T-2018'!O75</f>
        <v>0</v>
      </c>
      <c r="P75" s="10">
        <f>'[1]Viec 01T-2018'!P75</f>
        <v>15</v>
      </c>
      <c r="Q75" s="10">
        <f>'[1]Viec 01T-2018'!Q75</f>
        <v>3279</v>
      </c>
      <c r="R75" s="10">
        <f t="shared" si="23"/>
        <v>7351</v>
      </c>
      <c r="S75" s="24">
        <f t="shared" si="14"/>
        <v>0.06925714285714285</v>
      </c>
      <c r="T75" s="31">
        <v>6586</v>
      </c>
      <c r="U75" s="33">
        <f t="shared" si="15"/>
        <v>1069</v>
      </c>
      <c r="V75" s="33">
        <f t="shared" si="16"/>
        <v>0</v>
      </c>
      <c r="W75" s="22">
        <f t="shared" si="24"/>
        <v>4072</v>
      </c>
      <c r="X75" s="23">
        <v>2846</v>
      </c>
      <c r="Y75" s="32">
        <f t="shared" si="17"/>
        <v>0.4307800421644413</v>
      </c>
      <c r="Z75" s="32">
        <f t="shared" si="18"/>
        <v>0.571596550823099</v>
      </c>
      <c r="AA75" s="34">
        <f t="shared" si="25"/>
        <v>17</v>
      </c>
      <c r="AB75" s="34">
        <f t="shared" si="26"/>
        <v>63</v>
      </c>
      <c r="AC75" s="23">
        <f t="shared" si="19"/>
        <v>0</v>
      </c>
      <c r="AD75" s="23">
        <f t="shared" si="20"/>
        <v>0</v>
      </c>
      <c r="AE75" s="23">
        <f t="shared" si="21"/>
        <v>0</v>
      </c>
      <c r="AF75" s="23">
        <f t="shared" si="22"/>
        <v>0</v>
      </c>
      <c r="AG75" s="23"/>
      <c r="AH75" s="36"/>
      <c r="AI75" s="34"/>
    </row>
    <row r="76" spans="1:35" s="11" customFormat="1" ht="19.5" customHeight="1">
      <c r="A76" s="14">
        <v>62</v>
      </c>
      <c r="B76" s="13" t="str">
        <f>'[1]Viec 01T-2018'!B76</f>
        <v>Vĩnh Phúc</v>
      </c>
      <c r="C76" s="10">
        <f>'[1]Viec 01T-2018'!C76</f>
        <v>2962</v>
      </c>
      <c r="D76" s="10">
        <v>2210</v>
      </c>
      <c r="E76" s="10">
        <v>752</v>
      </c>
      <c r="F76" s="10">
        <f>'[1]Viec 01T-2018'!F76</f>
        <v>16</v>
      </c>
      <c r="G76" s="10">
        <f>'[1]Viec 01T-2018'!G76</f>
        <v>0</v>
      </c>
      <c r="H76" s="10">
        <f>'[1]Viec 01T-2018'!H76</f>
        <v>2946</v>
      </c>
      <c r="I76" s="10">
        <f>'[1]Viec 01T-2018'!I76</f>
        <v>1616</v>
      </c>
      <c r="J76" s="10">
        <f>'[1]Viec 01T-2018'!J76</f>
        <v>553</v>
      </c>
      <c r="K76" s="10">
        <f>'[1]Viec 01T-2018'!K76</f>
        <v>7</v>
      </c>
      <c r="L76" s="10">
        <f>'[1]Viec 01T-2018'!L76</f>
        <v>985</v>
      </c>
      <c r="M76" s="10">
        <f>'[1]Viec 01T-2018'!M76</f>
        <v>31</v>
      </c>
      <c r="N76" s="10">
        <f>'[1]Viec 01T-2018'!N76</f>
        <v>4</v>
      </c>
      <c r="O76" s="10">
        <f>'[1]Viec 01T-2018'!O76</f>
        <v>0</v>
      </c>
      <c r="P76" s="10">
        <f>'[1]Viec 01T-2018'!P76</f>
        <v>36</v>
      </c>
      <c r="Q76" s="10">
        <f>'[1]Viec 01T-2018'!Q76</f>
        <v>1330</v>
      </c>
      <c r="R76" s="10">
        <f t="shared" si="23"/>
        <v>2386</v>
      </c>
      <c r="S76" s="24">
        <f t="shared" si="14"/>
        <v>0.3465346534653465</v>
      </c>
      <c r="T76" s="31">
        <v>2210</v>
      </c>
      <c r="U76" s="33">
        <f t="shared" si="15"/>
        <v>752</v>
      </c>
      <c r="V76" s="33">
        <f t="shared" si="16"/>
        <v>0</v>
      </c>
      <c r="W76" s="22">
        <f t="shared" si="24"/>
        <v>1056</v>
      </c>
      <c r="X76" s="23">
        <v>877</v>
      </c>
      <c r="Y76" s="32">
        <f t="shared" si="17"/>
        <v>0.20410490307867732</v>
      </c>
      <c r="Z76" s="32">
        <f t="shared" si="18"/>
        <v>0.548540393754243</v>
      </c>
      <c r="AA76" s="34">
        <f t="shared" si="25"/>
        <v>41</v>
      </c>
      <c r="AB76" s="34">
        <f t="shared" si="26"/>
        <v>13</v>
      </c>
      <c r="AC76" s="23">
        <f t="shared" si="19"/>
        <v>0</v>
      </c>
      <c r="AD76" s="23">
        <f t="shared" si="20"/>
        <v>0</v>
      </c>
      <c r="AE76" s="23">
        <f t="shared" si="21"/>
        <v>0</v>
      </c>
      <c r="AF76" s="23">
        <f t="shared" si="22"/>
        <v>0</v>
      </c>
      <c r="AG76" s="23"/>
      <c r="AH76" s="36"/>
      <c r="AI76" s="34"/>
    </row>
    <row r="77" spans="1:35" s="11" customFormat="1" ht="19.5" customHeight="1">
      <c r="A77" s="12">
        <v>63</v>
      </c>
      <c r="B77" s="13" t="str">
        <f>'[1]Viec 01T-2018'!B77</f>
        <v>Yên Bái</v>
      </c>
      <c r="C77" s="10">
        <f>'[1]Viec 01T-2018'!C77</f>
        <v>1835</v>
      </c>
      <c r="D77" s="10">
        <v>1348</v>
      </c>
      <c r="E77" s="10">
        <v>487</v>
      </c>
      <c r="F77" s="10">
        <f>'[1]Viec 01T-2018'!F77</f>
        <v>0</v>
      </c>
      <c r="G77" s="10">
        <f>'[1]Viec 01T-2018'!G77</f>
        <v>0</v>
      </c>
      <c r="H77" s="10">
        <f>'[1]Viec 01T-2018'!H77</f>
        <v>1835</v>
      </c>
      <c r="I77" s="10">
        <f>'[1]Viec 01T-2018'!I77</f>
        <v>735</v>
      </c>
      <c r="J77" s="10">
        <f>'[1]Viec 01T-2018'!J77</f>
        <v>260</v>
      </c>
      <c r="K77" s="10">
        <f>'[1]Viec 01T-2018'!K77</f>
        <v>3</v>
      </c>
      <c r="L77" s="10">
        <f>'[1]Viec 01T-2018'!L77</f>
        <v>467</v>
      </c>
      <c r="M77" s="10">
        <f>'[1]Viec 01T-2018'!M77</f>
        <v>5</v>
      </c>
      <c r="N77" s="10">
        <f>'[1]Viec 01T-2018'!N77</f>
        <v>0</v>
      </c>
      <c r="O77" s="10">
        <f>'[1]Viec 01T-2018'!O77</f>
        <v>0</v>
      </c>
      <c r="P77" s="10">
        <f>'[1]Viec 01T-2018'!P77</f>
        <v>0</v>
      </c>
      <c r="Q77" s="10">
        <f>'[1]Viec 01T-2018'!Q77</f>
        <v>1100</v>
      </c>
      <c r="R77" s="10">
        <f t="shared" si="23"/>
        <v>1572</v>
      </c>
      <c r="S77" s="24">
        <f t="shared" si="14"/>
        <v>0.3578231292517007</v>
      </c>
      <c r="T77" s="31">
        <v>1348</v>
      </c>
      <c r="U77" s="33">
        <f t="shared" si="15"/>
        <v>487</v>
      </c>
      <c r="V77" s="33">
        <f t="shared" si="16"/>
        <v>0</v>
      </c>
      <c r="W77" s="22">
        <f t="shared" si="24"/>
        <v>472</v>
      </c>
      <c r="X77" s="23">
        <v>221</v>
      </c>
      <c r="Y77" s="32">
        <f t="shared" si="17"/>
        <v>1.1357466063348416</v>
      </c>
      <c r="Z77" s="32">
        <f t="shared" si="18"/>
        <v>0.40054495912806537</v>
      </c>
      <c r="AA77" s="34">
        <f t="shared" si="25"/>
        <v>51</v>
      </c>
      <c r="AB77" s="34">
        <f t="shared" si="26"/>
        <v>12</v>
      </c>
      <c r="AC77" s="23">
        <f t="shared" si="19"/>
        <v>0</v>
      </c>
      <c r="AD77" s="23">
        <f t="shared" si="20"/>
        <v>0</v>
      </c>
      <c r="AE77" s="23">
        <f t="shared" si="21"/>
        <v>0</v>
      </c>
      <c r="AF77" s="23">
        <f t="shared" si="22"/>
        <v>0</v>
      </c>
      <c r="AG77" s="23"/>
      <c r="AH77" s="36"/>
      <c r="AI77" s="34"/>
    </row>
    <row r="78" spans="2:19" ht="15.75">
      <c r="B78" s="64"/>
      <c r="C78" s="64"/>
      <c r="D78" s="64"/>
      <c r="E78" s="64"/>
      <c r="F78" s="15"/>
      <c r="G78" s="15"/>
      <c r="H78" s="16"/>
      <c r="I78" s="16"/>
      <c r="J78" s="16"/>
      <c r="K78" s="16"/>
      <c r="L78" s="16"/>
      <c r="M78" s="16"/>
      <c r="N78" s="16"/>
      <c r="O78" s="65" t="s">
        <v>54</v>
      </c>
      <c r="P78" s="65"/>
      <c r="Q78" s="65"/>
      <c r="R78" s="65"/>
      <c r="S78" s="65"/>
    </row>
    <row r="79" spans="2:19" ht="15.75" customHeight="1">
      <c r="B79" s="19"/>
      <c r="C79" s="50" t="s">
        <v>38</v>
      </c>
      <c r="D79" s="50"/>
      <c r="E79" s="50"/>
      <c r="F79" s="18"/>
      <c r="G79" s="18"/>
      <c r="H79" s="19"/>
      <c r="I79" s="19"/>
      <c r="J79" s="19"/>
      <c r="K79" s="19"/>
      <c r="L79" s="19"/>
      <c r="M79" s="19"/>
      <c r="N79" s="49"/>
      <c r="O79" s="49"/>
      <c r="P79" s="49"/>
      <c r="Q79" s="49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49"/>
      <c r="O80" s="49"/>
      <c r="P80" s="49"/>
      <c r="Q80" s="49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50" t="s">
        <v>46</v>
      </c>
      <c r="D86" s="50"/>
      <c r="E86" s="50"/>
      <c r="F86" s="18"/>
      <c r="G86" s="18"/>
      <c r="H86" s="19"/>
      <c r="I86" s="19"/>
      <c r="J86" s="19"/>
      <c r="K86" s="19"/>
      <c r="L86" s="19"/>
      <c r="M86" s="19"/>
      <c r="N86" s="49"/>
      <c r="O86" s="49"/>
      <c r="P86" s="49"/>
      <c r="Q86" s="49"/>
      <c r="R86" s="19"/>
      <c r="S86" s="19"/>
    </row>
    <row r="87" ht="12.75">
      <c r="B87" s="17"/>
    </row>
  </sheetData>
  <sheetProtection/>
  <mergeCells count="46">
    <mergeCell ref="Z8:Z12"/>
    <mergeCell ref="Y8:Y12"/>
    <mergeCell ref="W8:W12"/>
    <mergeCell ref="J10:P10"/>
    <mergeCell ref="J11:J12"/>
    <mergeCell ref="K11:K12"/>
    <mergeCell ref="L11:L12"/>
    <mergeCell ref="X8:X12"/>
    <mergeCell ref="R8:R12"/>
    <mergeCell ref="S8:S12"/>
    <mergeCell ref="AA8:AA12"/>
    <mergeCell ref="T8:T12"/>
    <mergeCell ref="U8:U12"/>
    <mergeCell ref="H8:Q8"/>
    <mergeCell ref="AB8:AB12"/>
    <mergeCell ref="A8:A12"/>
    <mergeCell ref="B8:B12"/>
    <mergeCell ref="C8:E8"/>
    <mergeCell ref="F8:F12"/>
    <mergeCell ref="G8:G12"/>
    <mergeCell ref="A13:B13"/>
    <mergeCell ref="C9:C12"/>
    <mergeCell ref="D9:E9"/>
    <mergeCell ref="B78:E78"/>
    <mergeCell ref="O78:S78"/>
    <mergeCell ref="P11:P12"/>
    <mergeCell ref="D10:D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V8:V12"/>
    <mergeCell ref="N80:Q80"/>
    <mergeCell ref="C79:E79"/>
    <mergeCell ref="N79:Q79"/>
    <mergeCell ref="C86:E86"/>
    <mergeCell ref="N86:Q86"/>
    <mergeCell ref="M11:M12"/>
    <mergeCell ref="N11:N12"/>
    <mergeCell ref="O11:O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scale="77" r:id="rId2"/>
  <headerFooter differentFirst="1" alignWithMargins="0">
    <oddFooter>&amp;C&amp;P</oddFooter>
  </headerFooter>
  <rowBreaks count="1" manualBreakCount="1">
    <brk id="30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I87"/>
  <sheetViews>
    <sheetView view="pageBreakPreview" zoomScale="85" zoomScaleNormal="70" zoomScaleSheetLayoutView="85" workbookViewId="0" topLeftCell="A59">
      <selection activeCell="R15" sqref="R15:R77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7.00390625" style="1" customWidth="1"/>
    <col min="20" max="20" width="5.50390625" style="1" customWidth="1"/>
    <col min="21" max="21" width="14.25390625" style="1" customWidth="1"/>
    <col min="22" max="22" width="13.00390625" style="1" customWidth="1"/>
    <col min="23" max="23" width="8.125" style="1" customWidth="1"/>
    <col min="24" max="24" width="12.00390625" style="1" customWidth="1"/>
    <col min="25" max="25" width="14.50390625" style="1" customWidth="1"/>
    <col min="26" max="29" width="9.00390625" style="1" customWidth="1"/>
    <col min="30" max="33" width="6.125" style="34" customWidth="1"/>
    <col min="34" max="34" width="13.25390625" style="1" bestFit="1" customWidth="1"/>
    <col min="35" max="16384" width="9.00390625" style="1" customWidth="1"/>
  </cols>
  <sheetData>
    <row r="1" spans="2:10" ht="18.75" customHeight="1">
      <c r="B1" s="52" t="s">
        <v>0</v>
      </c>
      <c r="C1" s="52"/>
      <c r="D1" s="52"/>
      <c r="E1" s="52"/>
      <c r="F1" s="52"/>
      <c r="G1" s="52"/>
      <c r="H1" s="52"/>
      <c r="I1" s="20"/>
      <c r="J1" s="20"/>
    </row>
    <row r="2" spans="2:10" ht="31.5" customHeight="1">
      <c r="B2" s="53" t="s">
        <v>1</v>
      </c>
      <c r="C2" s="53"/>
      <c r="D2" s="53"/>
      <c r="E2" s="53"/>
      <c r="F2" s="53"/>
      <c r="G2" s="53"/>
      <c r="H2" s="53"/>
      <c r="I2" s="21"/>
      <c r="J2" s="21"/>
    </row>
    <row r="3" spans="1:16" ht="6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P3" s="2"/>
    </row>
    <row r="4" spans="1:20" ht="15.75" customHeight="1">
      <c r="A4" s="55" t="s">
        <v>52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22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3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2" t="s">
        <v>39</v>
      </c>
      <c r="R7" s="57"/>
      <c r="S7" s="57"/>
      <c r="T7" s="57"/>
    </row>
    <row r="8" spans="1:29" ht="14.25" customHeight="1">
      <c r="A8" s="68" t="s">
        <v>3</v>
      </c>
      <c r="B8" s="68" t="s">
        <v>4</v>
      </c>
      <c r="C8" s="51" t="s">
        <v>5</v>
      </c>
      <c r="D8" s="51"/>
      <c r="E8" s="51"/>
      <c r="F8" s="58" t="s">
        <v>6</v>
      </c>
      <c r="G8" s="51" t="s">
        <v>7</v>
      </c>
      <c r="H8" s="61" t="s">
        <v>8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71" t="s">
        <v>9</v>
      </c>
      <c r="T8" s="51" t="s">
        <v>41</v>
      </c>
      <c r="U8" s="67" t="s">
        <v>55</v>
      </c>
      <c r="V8" s="66" t="s">
        <v>16</v>
      </c>
      <c r="W8" s="46" t="s">
        <v>50</v>
      </c>
      <c r="X8" s="66" t="s">
        <v>56</v>
      </c>
      <c r="Y8" s="66" t="s">
        <v>47</v>
      </c>
      <c r="Z8" s="66" t="s">
        <v>44</v>
      </c>
      <c r="AA8" s="46" t="s">
        <v>45</v>
      </c>
      <c r="AB8" s="66" t="s">
        <v>48</v>
      </c>
      <c r="AC8" s="66" t="s">
        <v>49</v>
      </c>
    </row>
    <row r="9" spans="1:29" ht="14.25" customHeight="1">
      <c r="A9" s="68"/>
      <c r="B9" s="68"/>
      <c r="C9" s="51" t="s">
        <v>10</v>
      </c>
      <c r="D9" s="51" t="s">
        <v>11</v>
      </c>
      <c r="E9" s="51"/>
      <c r="F9" s="59"/>
      <c r="G9" s="51"/>
      <c r="H9" s="51" t="s">
        <v>14</v>
      </c>
      <c r="I9" s="61" t="s">
        <v>12</v>
      </c>
      <c r="J9" s="61"/>
      <c r="K9" s="61"/>
      <c r="L9" s="61"/>
      <c r="M9" s="61"/>
      <c r="N9" s="61"/>
      <c r="O9" s="61"/>
      <c r="P9" s="61"/>
      <c r="Q9" s="61"/>
      <c r="R9" s="51" t="s">
        <v>13</v>
      </c>
      <c r="S9" s="71"/>
      <c r="T9" s="51"/>
      <c r="U9" s="67"/>
      <c r="V9" s="66"/>
      <c r="W9" s="47"/>
      <c r="X9" s="66"/>
      <c r="Y9" s="66"/>
      <c r="Z9" s="66"/>
      <c r="AA9" s="47"/>
      <c r="AB9" s="66"/>
      <c r="AC9" s="66"/>
    </row>
    <row r="10" spans="1:29" ht="14.25" customHeight="1">
      <c r="A10" s="68"/>
      <c r="B10" s="68"/>
      <c r="C10" s="51"/>
      <c r="D10" s="51" t="s">
        <v>15</v>
      </c>
      <c r="E10" s="51" t="s">
        <v>16</v>
      </c>
      <c r="F10" s="59"/>
      <c r="G10" s="51"/>
      <c r="H10" s="51"/>
      <c r="I10" s="58" t="s">
        <v>14</v>
      </c>
      <c r="J10" s="69" t="s">
        <v>11</v>
      </c>
      <c r="K10" s="70"/>
      <c r="L10" s="70"/>
      <c r="M10" s="70"/>
      <c r="N10" s="70"/>
      <c r="O10" s="70"/>
      <c r="P10" s="70"/>
      <c r="Q10" s="70"/>
      <c r="R10" s="51"/>
      <c r="S10" s="71"/>
      <c r="T10" s="51"/>
      <c r="U10" s="67"/>
      <c r="V10" s="66"/>
      <c r="W10" s="47"/>
      <c r="X10" s="66"/>
      <c r="Y10" s="66"/>
      <c r="Z10" s="66"/>
      <c r="AA10" s="47"/>
      <c r="AB10" s="66"/>
      <c r="AC10" s="66"/>
    </row>
    <row r="11" spans="1:29" ht="12.75" customHeight="1">
      <c r="A11" s="68"/>
      <c r="B11" s="68"/>
      <c r="C11" s="51"/>
      <c r="D11" s="51"/>
      <c r="E11" s="51"/>
      <c r="F11" s="59"/>
      <c r="G11" s="51"/>
      <c r="H11" s="51"/>
      <c r="I11" s="59"/>
      <c r="J11" s="61" t="s">
        <v>17</v>
      </c>
      <c r="K11" s="51" t="s">
        <v>18</v>
      </c>
      <c r="L11" s="58" t="s">
        <v>40</v>
      </c>
      <c r="M11" s="51" t="s">
        <v>19</v>
      </c>
      <c r="N11" s="51" t="s">
        <v>20</v>
      </c>
      <c r="O11" s="51" t="s">
        <v>21</v>
      </c>
      <c r="P11" s="51" t="s">
        <v>22</v>
      </c>
      <c r="Q11" s="61" t="s">
        <v>23</v>
      </c>
      <c r="R11" s="51"/>
      <c r="S11" s="71"/>
      <c r="T11" s="51"/>
      <c r="U11" s="67"/>
      <c r="V11" s="66"/>
      <c r="W11" s="47"/>
      <c r="X11" s="66"/>
      <c r="Y11" s="66"/>
      <c r="Z11" s="66"/>
      <c r="AA11" s="47"/>
      <c r="AB11" s="66"/>
      <c r="AC11" s="66"/>
    </row>
    <row r="12" spans="1:29" ht="56.25" customHeight="1">
      <c r="A12" s="68"/>
      <c r="B12" s="68"/>
      <c r="C12" s="51"/>
      <c r="D12" s="51"/>
      <c r="E12" s="51"/>
      <c r="F12" s="60"/>
      <c r="G12" s="51"/>
      <c r="H12" s="51"/>
      <c r="I12" s="60"/>
      <c r="J12" s="61"/>
      <c r="K12" s="51"/>
      <c r="L12" s="60"/>
      <c r="M12" s="51"/>
      <c r="N12" s="51"/>
      <c r="O12" s="51"/>
      <c r="P12" s="51"/>
      <c r="Q12" s="61"/>
      <c r="R12" s="51"/>
      <c r="S12" s="71"/>
      <c r="T12" s="51"/>
      <c r="U12" s="67"/>
      <c r="V12" s="66"/>
      <c r="W12" s="48"/>
      <c r="X12" s="66"/>
      <c r="Y12" s="66"/>
      <c r="Z12" s="66"/>
      <c r="AA12" s="48"/>
      <c r="AB12" s="66"/>
      <c r="AC12" s="66"/>
    </row>
    <row r="13" spans="1:21" ht="13.5" customHeight="1">
      <c r="A13" s="62" t="s">
        <v>24</v>
      </c>
      <c r="B13" s="63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</row>
    <row r="14" spans="1:35" ht="20.25" customHeight="1">
      <c r="A14" s="6"/>
      <c r="B14" s="8" t="s">
        <v>37</v>
      </c>
      <c r="C14" s="26">
        <f aca="true" t="shared" si="0" ref="C14:R14">SUM(C15:C77)</f>
        <v>135342577816.31</v>
      </c>
      <c r="D14" s="26">
        <f t="shared" si="0"/>
        <v>122867865752.71722</v>
      </c>
      <c r="E14" s="26">
        <f t="shared" si="0"/>
        <v>12474712063.592768</v>
      </c>
      <c r="F14" s="26">
        <f t="shared" si="0"/>
        <v>279561908.255</v>
      </c>
      <c r="G14" s="26">
        <f t="shared" si="0"/>
        <v>157137201</v>
      </c>
      <c r="H14" s="26">
        <f t="shared" si="0"/>
        <v>135063015908.05501</v>
      </c>
      <c r="I14" s="26">
        <f t="shared" si="0"/>
        <v>70752374546.26802</v>
      </c>
      <c r="J14" s="26">
        <f t="shared" si="0"/>
        <v>1088071162.241</v>
      </c>
      <c r="K14" s="26">
        <f t="shared" si="0"/>
        <v>414219478.153</v>
      </c>
      <c r="L14" s="26">
        <f t="shared" si="0"/>
        <v>958890.25</v>
      </c>
      <c r="M14" s="26">
        <f t="shared" si="0"/>
        <v>65099492407.19</v>
      </c>
      <c r="N14" s="26">
        <f t="shared" si="0"/>
        <v>2379611656.299</v>
      </c>
      <c r="O14" s="26">
        <f t="shared" si="0"/>
        <v>783831200.4110001</v>
      </c>
      <c r="P14" s="26">
        <f t="shared" si="0"/>
        <v>400133</v>
      </c>
      <c r="Q14" s="26">
        <f t="shared" si="0"/>
        <v>985789618.724</v>
      </c>
      <c r="R14" s="26">
        <f t="shared" si="0"/>
        <v>64310641361.786995</v>
      </c>
      <c r="S14" s="27">
        <f aca="true" t="shared" si="1" ref="S14:S45">M14+N14+O14+P14+Q14+R14</f>
        <v>133559766377.41101</v>
      </c>
      <c r="T14" s="28">
        <f aca="true" t="shared" si="2" ref="T14:T45">(J14+K14+L14)/I14</f>
        <v>0.021246630099474053</v>
      </c>
      <c r="U14" s="29">
        <v>122867865752.71722</v>
      </c>
      <c r="V14" s="29">
        <f aca="true" t="shared" si="3" ref="V14:V45">C14-U14</f>
        <v>12474712063.592773</v>
      </c>
      <c r="W14" s="29">
        <f aca="true" t="shared" si="4" ref="W14:W45">D14-U14</f>
        <v>0</v>
      </c>
      <c r="X14" s="22">
        <f aca="true" t="shared" si="5" ref="X14:X45">M14+N14+O14+P14+Q14</f>
        <v>69249125015.62401</v>
      </c>
      <c r="Y14" s="34">
        <v>54146525464.87622</v>
      </c>
      <c r="Z14" s="32">
        <f aca="true" t="shared" si="6" ref="Z14:Z45">(X14-Y14)/Y14</f>
        <v>0.2789209357587413</v>
      </c>
      <c r="AA14" s="32">
        <f aca="true" t="shared" si="7" ref="AA14:AA45">I14/H14</f>
        <v>0.5238471395784109</v>
      </c>
      <c r="AB14" s="32"/>
      <c r="AC14" s="32"/>
      <c r="AD14" s="34">
        <f aca="true" t="shared" si="8" ref="AD14:AD45">C14-D14-E14</f>
        <v>0</v>
      </c>
      <c r="AE14" s="34">
        <f aca="true" t="shared" si="9" ref="AE14:AE45">C14-F14-H14</f>
        <v>0</v>
      </c>
      <c r="AF14" s="34">
        <f aca="true" t="shared" si="10" ref="AF14:AF45">H14-I14-R14</f>
        <v>0</v>
      </c>
      <c r="AG14" s="34">
        <f aca="true" t="shared" si="11" ref="AG14:AG45">I14-J14-K14-L14-M14-N14-O14-P14-Q14</f>
        <v>2.110004425048828E-05</v>
      </c>
      <c r="AH14" s="35"/>
      <c r="AI14" s="32"/>
    </row>
    <row r="15" spans="1:35" s="11" customFormat="1" ht="20.25" customHeight="1">
      <c r="A15" s="12">
        <v>1</v>
      </c>
      <c r="B15" s="13" t="str">
        <f>'[1]Tien 01T-2018'!B15</f>
        <v>An Giang</v>
      </c>
      <c r="C15" s="27">
        <f>'[1]Tien 01T-2018'!C15</f>
        <v>2639028146</v>
      </c>
      <c r="D15" s="27">
        <v>2410650045</v>
      </c>
      <c r="E15" s="27">
        <v>228378101</v>
      </c>
      <c r="F15" s="27">
        <f>'[1]Tien 01T-2018'!F15</f>
        <v>197665</v>
      </c>
      <c r="G15" s="27">
        <f>'[1]Tien 01T-2018'!G15</f>
        <v>814595</v>
      </c>
      <c r="H15" s="27">
        <f>'[1]Tien 01T-2018'!H15</f>
        <v>2638830481</v>
      </c>
      <c r="I15" s="27">
        <f>'[1]Tien 01T-2018'!I15</f>
        <v>1244181158</v>
      </c>
      <c r="J15" s="27">
        <f>'[1]Tien 01T-2018'!J15</f>
        <v>46030009</v>
      </c>
      <c r="K15" s="27">
        <f>'[1]Tien 01T-2018'!K15</f>
        <v>3025536</v>
      </c>
      <c r="L15" s="27">
        <f>'[1]Tien 01T-2018'!L15</f>
        <v>41120</v>
      </c>
      <c r="M15" s="27">
        <f>'[1]Tien 01T-2018'!M15</f>
        <v>1119787922</v>
      </c>
      <c r="N15" s="27">
        <f>'[1]Tien 01T-2018'!N15</f>
        <v>57203390</v>
      </c>
      <c r="O15" s="27">
        <f>'[1]Tien 01T-2018'!O15</f>
        <v>87878</v>
      </c>
      <c r="P15" s="27">
        <f>'[1]Tien 01T-2018'!P15</f>
        <v>0</v>
      </c>
      <c r="Q15" s="27">
        <f>'[1]Tien 01T-2018'!Q15</f>
        <v>18005303</v>
      </c>
      <c r="R15" s="27">
        <f>'[1]Tien 01T-2018'!R15</f>
        <v>1394649323</v>
      </c>
      <c r="S15" s="27">
        <f t="shared" si="1"/>
        <v>2589733816</v>
      </c>
      <c r="T15" s="28">
        <f t="shared" si="2"/>
        <v>0.03946102598026967</v>
      </c>
      <c r="U15" s="29">
        <v>2410650045</v>
      </c>
      <c r="V15" s="29">
        <f t="shared" si="3"/>
        <v>228378101</v>
      </c>
      <c r="W15" s="29">
        <f t="shared" si="4"/>
        <v>0</v>
      </c>
      <c r="X15" s="22">
        <f t="shared" si="5"/>
        <v>1195084493</v>
      </c>
      <c r="Y15" s="31">
        <v>1007354522</v>
      </c>
      <c r="Z15" s="32">
        <f t="shared" si="6"/>
        <v>0.18635938678994682</v>
      </c>
      <c r="AA15" s="32">
        <f t="shared" si="7"/>
        <v>0.47148961138591605</v>
      </c>
      <c r="AB15" s="34">
        <f aca="true" t="shared" si="12" ref="AB15:AB46">RANK(C15,$C$15:$C$77)</f>
        <v>7</v>
      </c>
      <c r="AC15" s="34">
        <f aca="true" t="shared" si="13" ref="AC15:AC46">RANK(T15,$T$15:$T$77)</f>
        <v>21</v>
      </c>
      <c r="AD15" s="34">
        <f t="shared" si="8"/>
        <v>0</v>
      </c>
      <c r="AE15" s="34">
        <f t="shared" si="9"/>
        <v>0</v>
      </c>
      <c r="AF15" s="34">
        <f t="shared" si="10"/>
        <v>0</v>
      </c>
      <c r="AG15" s="34">
        <f t="shared" si="11"/>
        <v>0</v>
      </c>
      <c r="AH15" s="35"/>
      <c r="AI15" s="32"/>
    </row>
    <row r="16" spans="1:35" s="11" customFormat="1" ht="20.25" customHeight="1">
      <c r="A16" s="14">
        <v>2</v>
      </c>
      <c r="B16" s="13" t="str">
        <f>'[1]Tien 01T-2018'!B16</f>
        <v>Bạc Liêu</v>
      </c>
      <c r="C16" s="27">
        <f>'[1]Tien 01T-2018'!C16</f>
        <v>563319968</v>
      </c>
      <c r="D16" s="27">
        <v>479105059</v>
      </c>
      <c r="E16" s="27">
        <v>84214909</v>
      </c>
      <c r="F16" s="27">
        <f>'[1]Tien 01T-2018'!F16</f>
        <v>69367</v>
      </c>
      <c r="G16" s="27">
        <f>'[1]Tien 01T-2018'!G16</f>
        <v>0</v>
      </c>
      <c r="H16" s="27">
        <f>'[1]Tien 01T-2018'!H16</f>
        <v>563250601</v>
      </c>
      <c r="I16" s="27">
        <f>'[1]Tien 01T-2018'!I16</f>
        <v>395039878</v>
      </c>
      <c r="J16" s="27">
        <f>'[1]Tien 01T-2018'!J16</f>
        <v>3706996</v>
      </c>
      <c r="K16" s="27">
        <f>'[1]Tien 01T-2018'!K16</f>
        <v>741890</v>
      </c>
      <c r="L16" s="27">
        <f>'[1]Tien 01T-2018'!L16</f>
        <v>0</v>
      </c>
      <c r="M16" s="27">
        <f>'[1]Tien 01T-2018'!M16</f>
        <v>387540546</v>
      </c>
      <c r="N16" s="27">
        <f>'[1]Tien 01T-2018'!N16</f>
        <v>2028469</v>
      </c>
      <c r="O16" s="27">
        <f>'[1]Tien 01T-2018'!O16</f>
        <v>257313</v>
      </c>
      <c r="P16" s="27">
        <f>'[1]Tien 01T-2018'!P16</f>
        <v>84419</v>
      </c>
      <c r="Q16" s="27">
        <f>'[1]Tien 01T-2018'!Q16</f>
        <v>680245</v>
      </c>
      <c r="R16" s="27">
        <f>'[1]Tien 01T-2018'!R16</f>
        <v>168210723</v>
      </c>
      <c r="S16" s="27">
        <f t="shared" si="1"/>
        <v>558801715</v>
      </c>
      <c r="T16" s="28">
        <f t="shared" si="2"/>
        <v>0.011261865567911096</v>
      </c>
      <c r="U16" s="29">
        <v>479105059</v>
      </c>
      <c r="V16" s="29">
        <f t="shared" si="3"/>
        <v>84214909</v>
      </c>
      <c r="W16" s="29">
        <f t="shared" si="4"/>
        <v>0</v>
      </c>
      <c r="X16" s="22">
        <f t="shared" si="5"/>
        <v>390590992</v>
      </c>
      <c r="Y16" s="31">
        <v>212391617</v>
      </c>
      <c r="Z16" s="32">
        <f t="shared" si="6"/>
        <v>0.8390132224474754</v>
      </c>
      <c r="AA16" s="32">
        <f t="shared" si="7"/>
        <v>0.7013572241177245</v>
      </c>
      <c r="AB16" s="34">
        <f t="shared" si="12"/>
        <v>42</v>
      </c>
      <c r="AC16" s="34">
        <f t="shared" si="13"/>
        <v>53</v>
      </c>
      <c r="AD16" s="34">
        <f t="shared" si="8"/>
        <v>0</v>
      </c>
      <c r="AE16" s="34">
        <f t="shared" si="9"/>
        <v>0</v>
      </c>
      <c r="AF16" s="34">
        <f t="shared" si="10"/>
        <v>0</v>
      </c>
      <c r="AG16" s="34">
        <f t="shared" si="11"/>
        <v>0</v>
      </c>
      <c r="AH16" s="35"/>
      <c r="AI16" s="32"/>
    </row>
    <row r="17" spans="1:35" s="11" customFormat="1" ht="20.25" customHeight="1">
      <c r="A17" s="12">
        <v>3</v>
      </c>
      <c r="B17" s="13" t="str">
        <f>'[1]Tien 01T-2018'!B17</f>
        <v>Bắc Giang</v>
      </c>
      <c r="C17" s="27">
        <f>'[1]Tien 01T-2018'!C17</f>
        <v>895478069</v>
      </c>
      <c r="D17" s="27">
        <v>697873829.7</v>
      </c>
      <c r="E17" s="27">
        <v>197604239.29999995</v>
      </c>
      <c r="F17" s="27">
        <f>'[1]Tien 01T-2018'!F17</f>
        <v>334097</v>
      </c>
      <c r="G17" s="27">
        <f>'[1]Tien 01T-2018'!G17</f>
        <v>137945101</v>
      </c>
      <c r="H17" s="27">
        <f>'[1]Tien 01T-2018'!H17</f>
        <v>895143972</v>
      </c>
      <c r="I17" s="27">
        <f>'[1]Tien 01T-2018'!I17</f>
        <v>450748145</v>
      </c>
      <c r="J17" s="27">
        <f>'[1]Tien 01T-2018'!J17</f>
        <v>7125955.7</v>
      </c>
      <c r="K17" s="27">
        <f>'[1]Tien 01T-2018'!K17</f>
        <v>1977986</v>
      </c>
      <c r="L17" s="27">
        <f>'[1]Tien 01T-2018'!L17</f>
        <v>37129</v>
      </c>
      <c r="M17" s="27">
        <f>'[1]Tien 01T-2018'!M17</f>
        <v>394967918.3</v>
      </c>
      <c r="N17" s="27">
        <f>'[1]Tien 01T-2018'!N17</f>
        <v>42567466</v>
      </c>
      <c r="O17" s="27">
        <f>'[1]Tien 01T-2018'!O17</f>
        <v>601368</v>
      </c>
      <c r="P17" s="27">
        <f>'[1]Tien 01T-2018'!P17</f>
        <v>0</v>
      </c>
      <c r="Q17" s="27">
        <f>'[1]Tien 01T-2018'!Q17</f>
        <v>3470322</v>
      </c>
      <c r="R17" s="27">
        <f>'[1]Tien 01T-2018'!R17</f>
        <v>444395827</v>
      </c>
      <c r="S17" s="27">
        <f t="shared" si="1"/>
        <v>886002901.3</v>
      </c>
      <c r="T17" s="28">
        <f t="shared" si="2"/>
        <v>0.02027977441815096</v>
      </c>
      <c r="U17" s="29">
        <v>697873829.7</v>
      </c>
      <c r="V17" s="29">
        <f t="shared" si="3"/>
        <v>197604239.29999995</v>
      </c>
      <c r="W17" s="29">
        <f t="shared" si="4"/>
        <v>0</v>
      </c>
      <c r="X17" s="22">
        <f t="shared" si="5"/>
        <v>441607074.3</v>
      </c>
      <c r="Y17" s="31">
        <v>246626408.7</v>
      </c>
      <c r="Z17" s="32">
        <f t="shared" si="6"/>
        <v>0.7905911886231834</v>
      </c>
      <c r="AA17" s="32">
        <f t="shared" si="7"/>
        <v>0.5035482102313704</v>
      </c>
      <c r="AB17" s="34">
        <f t="shared" si="12"/>
        <v>27</v>
      </c>
      <c r="AC17" s="34">
        <f t="shared" si="13"/>
        <v>38</v>
      </c>
      <c r="AD17" s="34">
        <f t="shared" si="8"/>
        <v>0</v>
      </c>
      <c r="AE17" s="34">
        <f t="shared" si="9"/>
        <v>0</v>
      </c>
      <c r="AF17" s="34">
        <f t="shared" si="10"/>
        <v>0</v>
      </c>
      <c r="AG17" s="34">
        <f t="shared" si="11"/>
        <v>0</v>
      </c>
      <c r="AH17" s="35"/>
      <c r="AI17" s="32"/>
    </row>
    <row r="18" spans="1:35" s="11" customFormat="1" ht="20.25" customHeight="1">
      <c r="A18" s="14">
        <v>4</v>
      </c>
      <c r="B18" s="13" t="str">
        <f>'[1]Tien 01T-2018'!B18</f>
        <v>Bắc Kạn</v>
      </c>
      <c r="C18" s="27">
        <f>'[1]Tien 01T-2018'!C18</f>
        <v>65106655</v>
      </c>
      <c r="D18" s="27">
        <v>60929501</v>
      </c>
      <c r="E18" s="27">
        <v>4177154</v>
      </c>
      <c r="F18" s="27">
        <f>'[1]Tien 01T-2018'!F18</f>
        <v>628150</v>
      </c>
      <c r="G18" s="27">
        <f>'[1]Tien 01T-2018'!G18</f>
        <v>0</v>
      </c>
      <c r="H18" s="27">
        <f>'[1]Tien 01T-2018'!H18</f>
        <v>64478505</v>
      </c>
      <c r="I18" s="27">
        <f>'[1]Tien 01T-2018'!I18</f>
        <v>45894686</v>
      </c>
      <c r="J18" s="27">
        <f>'[1]Tien 01T-2018'!J18</f>
        <v>278346</v>
      </c>
      <c r="K18" s="27">
        <f>'[1]Tien 01T-2018'!K18</f>
        <v>16000</v>
      </c>
      <c r="L18" s="27">
        <f>'[1]Tien 01T-2018'!L18</f>
        <v>0</v>
      </c>
      <c r="M18" s="27">
        <f>'[1]Tien 01T-2018'!M18</f>
        <v>44462754</v>
      </c>
      <c r="N18" s="27">
        <f>'[1]Tien 01T-2018'!N18</f>
        <v>1114586</v>
      </c>
      <c r="O18" s="27">
        <f>'[1]Tien 01T-2018'!O18</f>
        <v>0</v>
      </c>
      <c r="P18" s="27">
        <f>'[1]Tien 01T-2018'!P18</f>
        <v>0</v>
      </c>
      <c r="Q18" s="27">
        <f>'[1]Tien 01T-2018'!Q18</f>
        <v>23000</v>
      </c>
      <c r="R18" s="27">
        <f>'[1]Tien 01T-2018'!R18</f>
        <v>18583819</v>
      </c>
      <c r="S18" s="27">
        <f t="shared" si="1"/>
        <v>64184159</v>
      </c>
      <c r="T18" s="28">
        <f t="shared" si="2"/>
        <v>0.0064135093984519255</v>
      </c>
      <c r="U18" s="29">
        <v>60929501</v>
      </c>
      <c r="V18" s="29">
        <f t="shared" si="3"/>
        <v>4177154</v>
      </c>
      <c r="W18" s="29">
        <f t="shared" si="4"/>
        <v>0</v>
      </c>
      <c r="X18" s="22">
        <f t="shared" si="5"/>
        <v>45600340</v>
      </c>
      <c r="Y18" s="31">
        <v>42360545</v>
      </c>
      <c r="Z18" s="32">
        <f t="shared" si="6"/>
        <v>0.07648142865017435</v>
      </c>
      <c r="AA18" s="32">
        <f t="shared" si="7"/>
        <v>0.71178272511126</v>
      </c>
      <c r="AB18" s="34">
        <f t="shared" si="12"/>
        <v>59</v>
      </c>
      <c r="AC18" s="34">
        <f t="shared" si="13"/>
        <v>59</v>
      </c>
      <c r="AD18" s="34">
        <f t="shared" si="8"/>
        <v>0</v>
      </c>
      <c r="AE18" s="34">
        <f t="shared" si="9"/>
        <v>0</v>
      </c>
      <c r="AF18" s="34">
        <f t="shared" si="10"/>
        <v>0</v>
      </c>
      <c r="AG18" s="34">
        <f t="shared" si="11"/>
        <v>0</v>
      </c>
      <c r="AH18" s="35"/>
      <c r="AI18" s="32"/>
    </row>
    <row r="19" spans="1:35" s="11" customFormat="1" ht="20.25" customHeight="1">
      <c r="A19" s="12">
        <v>5</v>
      </c>
      <c r="B19" s="13" t="str">
        <f>'[1]Tien 01T-2018'!B19</f>
        <v>Bắc Ninh</v>
      </c>
      <c r="C19" s="27">
        <f>'[1]Tien 01T-2018'!C19</f>
        <v>1017492897.42</v>
      </c>
      <c r="D19" s="27">
        <v>763752883.599</v>
      </c>
      <c r="E19" s="27">
        <v>253740013.82099998</v>
      </c>
      <c r="F19" s="27">
        <f>'[1]Tien 01T-2018'!F19</f>
        <v>9511454</v>
      </c>
      <c r="G19" s="27">
        <f>'[1]Tien 01T-2018'!G19</f>
        <v>0</v>
      </c>
      <c r="H19" s="27">
        <f>'[1]Tien 01T-2018'!H19</f>
        <v>1007981443.42</v>
      </c>
      <c r="I19" s="27">
        <f>'[1]Tien 01T-2018'!I19</f>
        <v>672813274.4200001</v>
      </c>
      <c r="J19" s="27">
        <f>'[1]Tien 01T-2018'!J19</f>
        <v>12729954</v>
      </c>
      <c r="K19" s="27">
        <f>'[1]Tien 01T-2018'!K19</f>
        <v>4500922</v>
      </c>
      <c r="L19" s="27">
        <f>'[1]Tien 01T-2018'!L19</f>
        <v>128142</v>
      </c>
      <c r="M19" s="27">
        <f>'[1]Tien 01T-2018'!M19</f>
        <v>645044144.7</v>
      </c>
      <c r="N19" s="27">
        <f>'[1]Tien 01T-2018'!N19</f>
        <v>8625536</v>
      </c>
      <c r="O19" s="27">
        <f>'[1]Tien 01T-2018'!O19</f>
        <v>142603.72</v>
      </c>
      <c r="P19" s="27">
        <f>'[1]Tien 01T-2018'!P19</f>
        <v>0</v>
      </c>
      <c r="Q19" s="27">
        <f>'[1]Tien 01T-2018'!Q19</f>
        <v>1641972</v>
      </c>
      <c r="R19" s="27">
        <f>'[1]Tien 01T-2018'!R19</f>
        <v>335168169</v>
      </c>
      <c r="S19" s="27">
        <f t="shared" si="1"/>
        <v>990622425.4200001</v>
      </c>
      <c r="T19" s="28">
        <f t="shared" si="2"/>
        <v>0.02580064731178851</v>
      </c>
      <c r="U19" s="29">
        <v>763752883.599</v>
      </c>
      <c r="V19" s="29">
        <f t="shared" si="3"/>
        <v>253740013.82099998</v>
      </c>
      <c r="W19" s="29">
        <f t="shared" si="4"/>
        <v>0</v>
      </c>
      <c r="X19" s="22">
        <f t="shared" si="5"/>
        <v>655454256.4200001</v>
      </c>
      <c r="Y19" s="31">
        <v>417661490.59900004</v>
      </c>
      <c r="Z19" s="32">
        <f t="shared" si="6"/>
        <v>0.5693432867846241</v>
      </c>
      <c r="AA19" s="32">
        <f t="shared" si="7"/>
        <v>0.6674857744773542</v>
      </c>
      <c r="AB19" s="34">
        <f t="shared" si="12"/>
        <v>25</v>
      </c>
      <c r="AC19" s="34">
        <f t="shared" si="13"/>
        <v>29</v>
      </c>
      <c r="AD19" s="34">
        <f t="shared" si="8"/>
        <v>0</v>
      </c>
      <c r="AE19" s="34">
        <f t="shared" si="9"/>
        <v>0</v>
      </c>
      <c r="AF19" s="34">
        <f t="shared" si="10"/>
        <v>0</v>
      </c>
      <c r="AG19" s="34">
        <f t="shared" si="11"/>
        <v>2.8638169169425964E-08</v>
      </c>
      <c r="AH19" s="35"/>
      <c r="AI19" s="32"/>
    </row>
    <row r="20" spans="1:35" s="11" customFormat="1" ht="20.25" customHeight="1">
      <c r="A20" s="14">
        <v>6</v>
      </c>
      <c r="B20" s="13" t="str">
        <f>'[1]Tien 01T-2018'!B20</f>
        <v>Bến Tre</v>
      </c>
      <c r="C20" s="27">
        <f>'[1]Tien 01T-2018'!C20</f>
        <v>720210217.4159999</v>
      </c>
      <c r="D20" s="27">
        <v>635344107.1850001</v>
      </c>
      <c r="E20" s="27">
        <v>84866110.23099983</v>
      </c>
      <c r="F20" s="27">
        <f>'[1]Tien 01T-2018'!F20</f>
        <v>101476</v>
      </c>
      <c r="G20" s="27">
        <f>'[1]Tien 01T-2018'!G20</f>
        <v>0</v>
      </c>
      <c r="H20" s="27">
        <f>'[1]Tien 01T-2018'!H20</f>
        <v>720108741.4159999</v>
      </c>
      <c r="I20" s="27">
        <f>'[1]Tien 01T-2018'!I20</f>
        <v>496922105.155</v>
      </c>
      <c r="J20" s="27">
        <f>'[1]Tien 01T-2018'!J20</f>
        <v>13762446.287999999</v>
      </c>
      <c r="K20" s="27">
        <f>'[1]Tien 01T-2018'!K20</f>
        <v>981736.076</v>
      </c>
      <c r="L20" s="27">
        <f>'[1]Tien 01T-2018'!L20</f>
        <v>0</v>
      </c>
      <c r="M20" s="27">
        <f>'[1]Tien 01T-2018'!M20</f>
        <v>468328133.17499995</v>
      </c>
      <c r="N20" s="27">
        <f>'[1]Tien 01T-2018'!N20</f>
        <v>11342799.442</v>
      </c>
      <c r="O20" s="27">
        <f>'[1]Tien 01T-2018'!O20</f>
        <v>101252.67</v>
      </c>
      <c r="P20" s="27">
        <f>'[1]Tien 01T-2018'!P20</f>
        <v>0</v>
      </c>
      <c r="Q20" s="27">
        <f>'[1]Tien 01T-2018'!Q20</f>
        <v>2405737.5039999997</v>
      </c>
      <c r="R20" s="27">
        <f>'[1]Tien 01T-2018'!R20</f>
        <v>223186636.26099998</v>
      </c>
      <c r="S20" s="27">
        <f t="shared" si="1"/>
        <v>705364559.0519999</v>
      </c>
      <c r="T20" s="28">
        <f t="shared" si="2"/>
        <v>0.029671013245428056</v>
      </c>
      <c r="U20" s="29">
        <v>635344107.1850001</v>
      </c>
      <c r="V20" s="29">
        <f t="shared" si="3"/>
        <v>84866110.23099983</v>
      </c>
      <c r="W20" s="29">
        <f t="shared" si="4"/>
        <v>0</v>
      </c>
      <c r="X20" s="22">
        <f t="shared" si="5"/>
        <v>482177922.79099995</v>
      </c>
      <c r="Y20" s="31">
        <v>406631536.34400004</v>
      </c>
      <c r="Z20" s="32">
        <f t="shared" si="6"/>
        <v>0.1857858520424485</v>
      </c>
      <c r="AA20" s="32">
        <f t="shared" si="7"/>
        <v>0.69006537009656</v>
      </c>
      <c r="AB20" s="34">
        <f t="shared" si="12"/>
        <v>33</v>
      </c>
      <c r="AC20" s="34">
        <f t="shared" si="13"/>
        <v>27</v>
      </c>
      <c r="AD20" s="34">
        <f t="shared" si="8"/>
        <v>0</v>
      </c>
      <c r="AE20" s="34">
        <f t="shared" si="9"/>
        <v>0</v>
      </c>
      <c r="AF20" s="34">
        <f t="shared" si="10"/>
        <v>0</v>
      </c>
      <c r="AG20" s="34">
        <f t="shared" si="11"/>
        <v>5.681067705154419E-08</v>
      </c>
      <c r="AH20" s="35"/>
      <c r="AI20" s="32"/>
    </row>
    <row r="21" spans="1:35" s="11" customFormat="1" ht="20.25" customHeight="1">
      <c r="A21" s="12">
        <v>7</v>
      </c>
      <c r="B21" s="13" t="str">
        <f>'[1]Tien 01T-2018'!B21</f>
        <v>Bình Dương</v>
      </c>
      <c r="C21" s="27">
        <f>'[1]Tien 01T-2018'!C21</f>
        <v>4610600607</v>
      </c>
      <c r="D21" s="27">
        <v>3879546513</v>
      </c>
      <c r="E21" s="27">
        <v>731054094</v>
      </c>
      <c r="F21" s="27">
        <f>'[1]Tien 01T-2018'!F21</f>
        <v>378873</v>
      </c>
      <c r="G21" s="27">
        <f>'[1]Tien 01T-2018'!G21</f>
        <v>0</v>
      </c>
      <c r="H21" s="27">
        <f>'[1]Tien 01T-2018'!H21</f>
        <v>4610221734</v>
      </c>
      <c r="I21" s="27">
        <f>'[1]Tien 01T-2018'!I21</f>
        <v>3768473134</v>
      </c>
      <c r="J21" s="27">
        <f>'[1]Tien 01T-2018'!J21</f>
        <v>39107624</v>
      </c>
      <c r="K21" s="27">
        <f>'[1]Tien 01T-2018'!K21</f>
        <v>14982390</v>
      </c>
      <c r="L21" s="27">
        <f>'[1]Tien 01T-2018'!L21</f>
        <v>0</v>
      </c>
      <c r="M21" s="27">
        <f>'[1]Tien 01T-2018'!M21</f>
        <v>3419259945</v>
      </c>
      <c r="N21" s="27">
        <f>'[1]Tien 01T-2018'!N21</f>
        <v>250266543</v>
      </c>
      <c r="O21" s="27">
        <f>'[1]Tien 01T-2018'!O21</f>
        <v>7816187</v>
      </c>
      <c r="P21" s="27">
        <f>'[1]Tien 01T-2018'!P21</f>
        <v>0</v>
      </c>
      <c r="Q21" s="27">
        <f>'[1]Tien 01T-2018'!Q21</f>
        <v>37040445</v>
      </c>
      <c r="R21" s="27">
        <f>'[1]Tien 01T-2018'!R21</f>
        <v>841748600</v>
      </c>
      <c r="S21" s="27">
        <f t="shared" si="1"/>
        <v>4556131720</v>
      </c>
      <c r="T21" s="28">
        <f t="shared" si="2"/>
        <v>0.014353296965815651</v>
      </c>
      <c r="U21" s="29">
        <v>3879546513</v>
      </c>
      <c r="V21" s="29">
        <f t="shared" si="3"/>
        <v>731054094</v>
      </c>
      <c r="W21" s="29">
        <f t="shared" si="4"/>
        <v>0</v>
      </c>
      <c r="X21" s="22">
        <f t="shared" si="5"/>
        <v>3714383120</v>
      </c>
      <c r="Y21" s="31">
        <v>3001095279</v>
      </c>
      <c r="Z21" s="32">
        <f t="shared" si="6"/>
        <v>0.2376758398812569</v>
      </c>
      <c r="AA21" s="32">
        <f t="shared" si="7"/>
        <v>0.8174168947683851</v>
      </c>
      <c r="AB21" s="34">
        <f t="shared" si="12"/>
        <v>3</v>
      </c>
      <c r="AC21" s="34">
        <f t="shared" si="13"/>
        <v>46</v>
      </c>
      <c r="AD21" s="34">
        <f t="shared" si="8"/>
        <v>0</v>
      </c>
      <c r="AE21" s="34">
        <f t="shared" si="9"/>
        <v>0</v>
      </c>
      <c r="AF21" s="34">
        <f t="shared" si="10"/>
        <v>0</v>
      </c>
      <c r="AG21" s="34">
        <f t="shared" si="11"/>
        <v>0</v>
      </c>
      <c r="AH21" s="35"/>
      <c r="AI21" s="32"/>
    </row>
    <row r="22" spans="1:35" s="11" customFormat="1" ht="20.25" customHeight="1">
      <c r="A22" s="14">
        <v>8</v>
      </c>
      <c r="B22" s="13" t="str">
        <f>'[1]Tien 01T-2018'!B22</f>
        <v>Bình Định</v>
      </c>
      <c r="C22" s="27">
        <f>'[1]Tien 01T-2018'!C22</f>
        <v>1083172537</v>
      </c>
      <c r="D22" s="27">
        <v>1011104351</v>
      </c>
      <c r="E22" s="27">
        <v>72068186</v>
      </c>
      <c r="F22" s="27">
        <f>'[1]Tien 01T-2018'!F22</f>
        <v>10333</v>
      </c>
      <c r="G22" s="27">
        <f>'[1]Tien 01T-2018'!G22</f>
        <v>0</v>
      </c>
      <c r="H22" s="27">
        <f>'[1]Tien 01T-2018'!H22</f>
        <v>1083162204</v>
      </c>
      <c r="I22" s="27">
        <f>'[1]Tien 01T-2018'!I22</f>
        <v>524395490</v>
      </c>
      <c r="J22" s="27">
        <f>'[1]Tien 01T-2018'!J22</f>
        <v>3223501</v>
      </c>
      <c r="K22" s="27">
        <f>'[1]Tien 01T-2018'!K22</f>
        <v>19034</v>
      </c>
      <c r="L22" s="27">
        <f>'[1]Tien 01T-2018'!L22</f>
        <v>0</v>
      </c>
      <c r="M22" s="27">
        <f>'[1]Tien 01T-2018'!M22</f>
        <v>514793721</v>
      </c>
      <c r="N22" s="27">
        <f>'[1]Tien 01T-2018'!N22</f>
        <v>1730896</v>
      </c>
      <c r="O22" s="27">
        <f>'[1]Tien 01T-2018'!O22</f>
        <v>2777925</v>
      </c>
      <c r="P22" s="27">
        <f>'[1]Tien 01T-2018'!P22</f>
        <v>0</v>
      </c>
      <c r="Q22" s="27">
        <f>'[1]Tien 01T-2018'!Q22</f>
        <v>1850413</v>
      </c>
      <c r="R22" s="27">
        <f>'[1]Tien 01T-2018'!R22</f>
        <v>558766714</v>
      </c>
      <c r="S22" s="27">
        <f t="shared" si="1"/>
        <v>1079919669</v>
      </c>
      <c r="T22" s="28">
        <f t="shared" si="2"/>
        <v>0.006183376977555623</v>
      </c>
      <c r="U22" s="29">
        <v>1011104351</v>
      </c>
      <c r="V22" s="29">
        <f t="shared" si="3"/>
        <v>72068186</v>
      </c>
      <c r="W22" s="29">
        <f t="shared" si="4"/>
        <v>0</v>
      </c>
      <c r="X22" s="22">
        <f t="shared" si="5"/>
        <v>521152955</v>
      </c>
      <c r="Y22" s="31">
        <v>347936596</v>
      </c>
      <c r="Z22" s="32">
        <f t="shared" si="6"/>
        <v>0.4978388619977187</v>
      </c>
      <c r="AA22" s="32">
        <f t="shared" si="7"/>
        <v>0.4841338518492102</v>
      </c>
      <c r="AB22" s="34">
        <f t="shared" si="12"/>
        <v>24</v>
      </c>
      <c r="AC22" s="34">
        <f t="shared" si="13"/>
        <v>60</v>
      </c>
      <c r="AD22" s="34">
        <f t="shared" si="8"/>
        <v>0</v>
      </c>
      <c r="AE22" s="34">
        <f t="shared" si="9"/>
        <v>0</v>
      </c>
      <c r="AF22" s="34">
        <f t="shared" si="10"/>
        <v>0</v>
      </c>
      <c r="AG22" s="34">
        <f t="shared" si="11"/>
        <v>0</v>
      </c>
      <c r="AH22" s="35"/>
      <c r="AI22" s="32"/>
    </row>
    <row r="23" spans="1:35" s="11" customFormat="1" ht="20.25" customHeight="1">
      <c r="A23" s="12">
        <v>9</v>
      </c>
      <c r="B23" s="13" t="str">
        <f>'[1]Tien 01T-2018'!B23</f>
        <v>Bình Phước</v>
      </c>
      <c r="C23" s="27">
        <f>'[1]Tien 01T-2018'!C23</f>
        <v>1129969498</v>
      </c>
      <c r="D23" s="27">
        <v>1015173565.824</v>
      </c>
      <c r="E23" s="27">
        <v>114795932.176</v>
      </c>
      <c r="F23" s="27">
        <f>'[1]Tien 01T-2018'!F23</f>
        <v>11973582</v>
      </c>
      <c r="G23" s="27">
        <f>'[1]Tien 01T-2018'!G23</f>
        <v>0</v>
      </c>
      <c r="H23" s="27">
        <f>'[1]Tien 01T-2018'!H23</f>
        <v>1117995916</v>
      </c>
      <c r="I23" s="27">
        <f>'[1]Tien 01T-2018'!I23</f>
        <v>651910316</v>
      </c>
      <c r="J23" s="27">
        <f>'[1]Tien 01T-2018'!J23</f>
        <v>14326978</v>
      </c>
      <c r="K23" s="27">
        <f>'[1]Tien 01T-2018'!K23</f>
        <v>6900199</v>
      </c>
      <c r="L23" s="27">
        <f>'[1]Tien 01T-2018'!L23</f>
        <v>0</v>
      </c>
      <c r="M23" s="27">
        <f>'[1]Tien 01T-2018'!M23</f>
        <v>603682585</v>
      </c>
      <c r="N23" s="27">
        <f>'[1]Tien 01T-2018'!N23</f>
        <v>22953824</v>
      </c>
      <c r="O23" s="27">
        <f>'[1]Tien 01T-2018'!O23</f>
        <v>1011972</v>
      </c>
      <c r="P23" s="27">
        <f>'[1]Tien 01T-2018'!P23</f>
        <v>0</v>
      </c>
      <c r="Q23" s="27">
        <f>'[1]Tien 01T-2018'!Q23</f>
        <v>3034758</v>
      </c>
      <c r="R23" s="27">
        <f>'[1]Tien 01T-2018'!R23</f>
        <v>466085600</v>
      </c>
      <c r="S23" s="27">
        <f t="shared" si="1"/>
        <v>1096768739</v>
      </c>
      <c r="T23" s="28">
        <f t="shared" si="2"/>
        <v>0.032561498842733454</v>
      </c>
      <c r="U23" s="29">
        <v>1015173565.824</v>
      </c>
      <c r="V23" s="29">
        <f t="shared" si="3"/>
        <v>114795932.176</v>
      </c>
      <c r="W23" s="29">
        <f t="shared" si="4"/>
        <v>0</v>
      </c>
      <c r="X23" s="22">
        <f t="shared" si="5"/>
        <v>630683139</v>
      </c>
      <c r="Y23" s="31">
        <v>510416186.824</v>
      </c>
      <c r="Z23" s="32">
        <f t="shared" si="6"/>
        <v>0.23562527067244057</v>
      </c>
      <c r="AA23" s="32">
        <f t="shared" si="7"/>
        <v>0.5831061694146654</v>
      </c>
      <c r="AB23" s="34">
        <f t="shared" si="12"/>
        <v>23</v>
      </c>
      <c r="AC23" s="34">
        <f t="shared" si="13"/>
        <v>24</v>
      </c>
      <c r="AD23" s="34">
        <f t="shared" si="8"/>
        <v>0</v>
      </c>
      <c r="AE23" s="34">
        <f t="shared" si="9"/>
        <v>0</v>
      </c>
      <c r="AF23" s="34">
        <f t="shared" si="10"/>
        <v>0</v>
      </c>
      <c r="AG23" s="34">
        <f t="shared" si="11"/>
        <v>0</v>
      </c>
      <c r="AH23" s="35"/>
      <c r="AI23" s="32"/>
    </row>
    <row r="24" spans="1:35" s="11" customFormat="1" ht="20.25" customHeight="1">
      <c r="A24" s="14">
        <v>10</v>
      </c>
      <c r="B24" s="13" t="str">
        <f>'[1]Tien 01T-2018'!B24</f>
        <v>Bình Thuận</v>
      </c>
      <c r="C24" s="27">
        <f>'[1]Tien 01T-2018'!C24</f>
        <v>1312596351</v>
      </c>
      <c r="D24" s="27">
        <v>1238956880</v>
      </c>
      <c r="E24" s="27">
        <v>73639471</v>
      </c>
      <c r="F24" s="27">
        <f>'[1]Tien 01T-2018'!F24</f>
        <v>364582</v>
      </c>
      <c r="G24" s="27">
        <f>'[1]Tien 01T-2018'!G24</f>
        <v>0</v>
      </c>
      <c r="H24" s="27">
        <f>'[1]Tien 01T-2018'!H24</f>
        <v>1312231769</v>
      </c>
      <c r="I24" s="27">
        <f>'[1]Tien 01T-2018'!I24</f>
        <v>646017135</v>
      </c>
      <c r="J24" s="27">
        <f>'[1]Tien 01T-2018'!J24</f>
        <v>23827175</v>
      </c>
      <c r="K24" s="27">
        <f>'[1]Tien 01T-2018'!K24</f>
        <v>2552347</v>
      </c>
      <c r="L24" s="27">
        <f>'[1]Tien 01T-2018'!L24</f>
        <v>3125</v>
      </c>
      <c r="M24" s="27">
        <f>'[1]Tien 01T-2018'!M24</f>
        <v>563133178</v>
      </c>
      <c r="N24" s="27">
        <f>'[1]Tien 01T-2018'!N24</f>
        <v>36077271</v>
      </c>
      <c r="O24" s="27">
        <f>'[1]Tien 01T-2018'!O24</f>
        <v>8576007</v>
      </c>
      <c r="P24" s="27">
        <f>'[1]Tien 01T-2018'!P24</f>
        <v>0</v>
      </c>
      <c r="Q24" s="27">
        <f>'[1]Tien 01T-2018'!Q24</f>
        <v>11848032</v>
      </c>
      <c r="R24" s="27">
        <f>'[1]Tien 01T-2018'!R24</f>
        <v>666214634</v>
      </c>
      <c r="S24" s="27">
        <f t="shared" si="1"/>
        <v>1285849122</v>
      </c>
      <c r="T24" s="28">
        <f t="shared" si="2"/>
        <v>0.040838927592841634</v>
      </c>
      <c r="U24" s="29">
        <v>1238956880</v>
      </c>
      <c r="V24" s="29">
        <f t="shared" si="3"/>
        <v>73639471</v>
      </c>
      <c r="W24" s="29">
        <f t="shared" si="4"/>
        <v>0</v>
      </c>
      <c r="X24" s="22">
        <f t="shared" si="5"/>
        <v>619634488</v>
      </c>
      <c r="Y24" s="31">
        <v>527751237</v>
      </c>
      <c r="Z24" s="32">
        <f t="shared" si="6"/>
        <v>0.17410333611401843</v>
      </c>
      <c r="AA24" s="32">
        <f t="shared" si="7"/>
        <v>0.4923041418912637</v>
      </c>
      <c r="AB24" s="34">
        <f t="shared" si="12"/>
        <v>20</v>
      </c>
      <c r="AC24" s="34">
        <f t="shared" si="13"/>
        <v>19</v>
      </c>
      <c r="AD24" s="34">
        <f t="shared" si="8"/>
        <v>0</v>
      </c>
      <c r="AE24" s="34">
        <f t="shared" si="9"/>
        <v>0</v>
      </c>
      <c r="AF24" s="34">
        <f t="shared" si="10"/>
        <v>0</v>
      </c>
      <c r="AG24" s="34">
        <f t="shared" si="11"/>
        <v>0</v>
      </c>
      <c r="AH24" s="35"/>
      <c r="AI24" s="32"/>
    </row>
    <row r="25" spans="1:35" s="11" customFormat="1" ht="20.25" customHeight="1">
      <c r="A25" s="12">
        <v>11</v>
      </c>
      <c r="B25" s="13" t="str">
        <f>'[1]Tien 01T-2018'!B25</f>
        <v>BR-Vũng Tàu</v>
      </c>
      <c r="C25" s="27">
        <f>'[1]Tien 01T-2018'!C25</f>
        <v>2364157614.969</v>
      </c>
      <c r="D25" s="27">
        <v>2046139045.5499997</v>
      </c>
      <c r="E25" s="27">
        <v>318018569.41900015</v>
      </c>
      <c r="F25" s="27">
        <f>'[1]Tien 01T-2018'!F25</f>
        <v>71099.411</v>
      </c>
      <c r="G25" s="27">
        <f>'[1]Tien 01T-2018'!G25</f>
        <v>172380</v>
      </c>
      <c r="H25" s="27">
        <f>'[1]Tien 01T-2018'!H25</f>
        <v>2364086515.558</v>
      </c>
      <c r="I25" s="27">
        <f>'[1]Tien 01T-2018'!I25</f>
        <v>1254979792.387</v>
      </c>
      <c r="J25" s="27">
        <f>'[1]Tien 01T-2018'!J25</f>
        <v>24484727.401</v>
      </c>
      <c r="K25" s="27">
        <f>'[1]Tien 01T-2018'!K25</f>
        <v>7328927.04</v>
      </c>
      <c r="L25" s="27">
        <f>'[1]Tien 01T-2018'!L25</f>
        <v>0</v>
      </c>
      <c r="M25" s="27">
        <f>'[1]Tien 01T-2018'!M25</f>
        <v>1172670299.952</v>
      </c>
      <c r="N25" s="27">
        <f>'[1]Tien 01T-2018'!N25</f>
        <v>41434138.994</v>
      </c>
      <c r="O25" s="27">
        <f>'[1]Tien 01T-2018'!O25</f>
        <v>9061699</v>
      </c>
      <c r="P25" s="27">
        <f>'[1]Tien 01T-2018'!P25</f>
        <v>0</v>
      </c>
      <c r="Q25" s="27">
        <f>'[1]Tien 01T-2018'!Q25</f>
        <v>0</v>
      </c>
      <c r="R25" s="27">
        <f>'[1]Tien 01T-2018'!R25</f>
        <v>1109106723.171</v>
      </c>
      <c r="S25" s="27">
        <f t="shared" si="1"/>
        <v>2332272861.1169996</v>
      </c>
      <c r="T25" s="28">
        <f t="shared" si="2"/>
        <v>0.025349933627608224</v>
      </c>
      <c r="U25" s="29">
        <v>2046139045.5499997</v>
      </c>
      <c r="V25" s="29">
        <f t="shared" si="3"/>
        <v>318018569.41900015</v>
      </c>
      <c r="W25" s="29">
        <f t="shared" si="4"/>
        <v>0</v>
      </c>
      <c r="X25" s="22">
        <f t="shared" si="5"/>
        <v>1223166137.9459999</v>
      </c>
      <c r="Y25" s="31">
        <v>882763766.758</v>
      </c>
      <c r="Z25" s="32">
        <f t="shared" si="6"/>
        <v>0.38560981318722093</v>
      </c>
      <c r="AA25" s="32">
        <f t="shared" si="7"/>
        <v>0.5308518889338467</v>
      </c>
      <c r="AB25" s="34">
        <f t="shared" si="12"/>
        <v>9</v>
      </c>
      <c r="AC25" s="34">
        <f t="shared" si="13"/>
        <v>30</v>
      </c>
      <c r="AD25" s="34">
        <f t="shared" si="8"/>
        <v>0</v>
      </c>
      <c r="AE25" s="34">
        <f t="shared" si="9"/>
        <v>0</v>
      </c>
      <c r="AF25" s="34">
        <f t="shared" si="10"/>
        <v>0</v>
      </c>
      <c r="AG25" s="34">
        <f t="shared" si="11"/>
        <v>1.9371509552001953E-07</v>
      </c>
      <c r="AH25" s="35"/>
      <c r="AI25" s="32"/>
    </row>
    <row r="26" spans="1:35" s="11" customFormat="1" ht="20.25" customHeight="1">
      <c r="A26" s="14">
        <v>12</v>
      </c>
      <c r="B26" s="13" t="str">
        <f>'[1]Tien 01T-2018'!B26</f>
        <v>Cà Mau</v>
      </c>
      <c r="C26" s="27">
        <f>'[1]Tien 01T-2018'!C26</f>
        <v>842305804</v>
      </c>
      <c r="D26" s="27">
        <v>780987319</v>
      </c>
      <c r="E26" s="27">
        <v>61318485</v>
      </c>
      <c r="F26" s="27">
        <f>'[1]Tien 01T-2018'!F26</f>
        <v>14472</v>
      </c>
      <c r="G26" s="27">
        <f>'[1]Tien 01T-2018'!G26</f>
        <v>0</v>
      </c>
      <c r="H26" s="27">
        <f>'[1]Tien 01T-2018'!H26</f>
        <v>842291332</v>
      </c>
      <c r="I26" s="27">
        <f>'[1]Tien 01T-2018'!I26</f>
        <v>415577779</v>
      </c>
      <c r="J26" s="27">
        <f>'[1]Tien 01T-2018'!J26</f>
        <v>5042079</v>
      </c>
      <c r="K26" s="27">
        <f>'[1]Tien 01T-2018'!K26</f>
        <v>1558931</v>
      </c>
      <c r="L26" s="27">
        <f>'[1]Tien 01T-2018'!L26</f>
        <v>4684</v>
      </c>
      <c r="M26" s="27">
        <f>'[1]Tien 01T-2018'!M26</f>
        <v>396591058</v>
      </c>
      <c r="N26" s="27">
        <f>'[1]Tien 01T-2018'!N26</f>
        <v>10445622</v>
      </c>
      <c r="O26" s="27">
        <f>'[1]Tien 01T-2018'!O26</f>
        <v>253799</v>
      </c>
      <c r="P26" s="27">
        <f>'[1]Tien 01T-2018'!P26</f>
        <v>0</v>
      </c>
      <c r="Q26" s="27">
        <f>'[1]Tien 01T-2018'!Q26</f>
        <v>1681606</v>
      </c>
      <c r="R26" s="27">
        <f>'[1]Tien 01T-2018'!R26</f>
        <v>426713553</v>
      </c>
      <c r="S26" s="27">
        <f t="shared" si="1"/>
        <v>835685638</v>
      </c>
      <c r="T26" s="28">
        <f t="shared" si="2"/>
        <v>0.01589520502249953</v>
      </c>
      <c r="U26" s="29">
        <v>780987319</v>
      </c>
      <c r="V26" s="29">
        <f t="shared" si="3"/>
        <v>61318485</v>
      </c>
      <c r="W26" s="29">
        <f t="shared" si="4"/>
        <v>0</v>
      </c>
      <c r="X26" s="22">
        <f t="shared" si="5"/>
        <v>408972085</v>
      </c>
      <c r="Y26" s="31">
        <v>349420890</v>
      </c>
      <c r="Z26" s="32">
        <f t="shared" si="6"/>
        <v>0.1704282620309278</v>
      </c>
      <c r="AA26" s="32">
        <f t="shared" si="7"/>
        <v>0.4933895948011489</v>
      </c>
      <c r="AB26" s="34">
        <f t="shared" si="12"/>
        <v>29</v>
      </c>
      <c r="AC26" s="34">
        <f t="shared" si="13"/>
        <v>42</v>
      </c>
      <c r="AD26" s="34">
        <f t="shared" si="8"/>
        <v>0</v>
      </c>
      <c r="AE26" s="34">
        <f t="shared" si="9"/>
        <v>0</v>
      </c>
      <c r="AF26" s="34">
        <f t="shared" si="10"/>
        <v>0</v>
      </c>
      <c r="AG26" s="34">
        <f t="shared" si="11"/>
        <v>0</v>
      </c>
      <c r="AH26" s="35"/>
      <c r="AI26" s="32"/>
    </row>
    <row r="27" spans="1:35" s="11" customFormat="1" ht="20.25" customHeight="1">
      <c r="A27" s="12">
        <v>13</v>
      </c>
      <c r="B27" s="13" t="str">
        <f>'[1]Tien 01T-2018'!B27</f>
        <v>Cao Bằng</v>
      </c>
      <c r="C27" s="27">
        <f>'[1]Tien 01T-2018'!C27</f>
        <v>37569158</v>
      </c>
      <c r="D27" s="27">
        <v>33764667</v>
      </c>
      <c r="E27" s="27">
        <v>3804491</v>
      </c>
      <c r="F27" s="27">
        <f>'[1]Tien 01T-2018'!F27</f>
        <v>586</v>
      </c>
      <c r="G27" s="27">
        <f>'[1]Tien 01T-2018'!G27</f>
        <v>0</v>
      </c>
      <c r="H27" s="27">
        <f>'[1]Tien 01T-2018'!H27</f>
        <v>37568572</v>
      </c>
      <c r="I27" s="27">
        <f>'[1]Tien 01T-2018'!I27</f>
        <v>13141726</v>
      </c>
      <c r="J27" s="27">
        <f>'[1]Tien 01T-2018'!J27</f>
        <v>1790188</v>
      </c>
      <c r="K27" s="27">
        <f>'[1]Tien 01T-2018'!K27</f>
        <v>85368</v>
      </c>
      <c r="L27" s="27">
        <f>'[1]Tien 01T-2018'!L27</f>
        <v>0</v>
      </c>
      <c r="M27" s="27">
        <f>'[1]Tien 01T-2018'!M27</f>
        <v>11206255</v>
      </c>
      <c r="N27" s="27">
        <f>'[1]Tien 01T-2018'!N27</f>
        <v>50000</v>
      </c>
      <c r="O27" s="27">
        <f>'[1]Tien 01T-2018'!O27</f>
        <v>0</v>
      </c>
      <c r="P27" s="27">
        <f>'[1]Tien 01T-2018'!P27</f>
        <v>0</v>
      </c>
      <c r="Q27" s="27">
        <f>'[1]Tien 01T-2018'!Q27</f>
        <v>9915</v>
      </c>
      <c r="R27" s="27">
        <f>'[1]Tien 01T-2018'!R27</f>
        <v>24426846</v>
      </c>
      <c r="S27" s="27">
        <f t="shared" si="1"/>
        <v>35693016</v>
      </c>
      <c r="T27" s="28">
        <f t="shared" si="2"/>
        <v>0.14271763085001163</v>
      </c>
      <c r="U27" s="29">
        <v>33764667</v>
      </c>
      <c r="V27" s="29">
        <f t="shared" si="3"/>
        <v>3804491</v>
      </c>
      <c r="W27" s="29">
        <f t="shared" si="4"/>
        <v>0</v>
      </c>
      <c r="X27" s="22">
        <f t="shared" si="5"/>
        <v>11266170</v>
      </c>
      <c r="Y27" s="31">
        <v>9176252</v>
      </c>
      <c r="Z27" s="32">
        <f t="shared" si="6"/>
        <v>0.227752899549838</v>
      </c>
      <c r="AA27" s="32">
        <f t="shared" si="7"/>
        <v>0.3498063753927086</v>
      </c>
      <c r="AB27" s="34">
        <f t="shared" si="12"/>
        <v>61</v>
      </c>
      <c r="AC27" s="34">
        <f t="shared" si="13"/>
        <v>1</v>
      </c>
      <c r="AD27" s="34">
        <f t="shared" si="8"/>
        <v>0</v>
      </c>
      <c r="AE27" s="34">
        <f t="shared" si="9"/>
        <v>0</v>
      </c>
      <c r="AF27" s="34">
        <f t="shared" si="10"/>
        <v>0</v>
      </c>
      <c r="AG27" s="34">
        <f t="shared" si="11"/>
        <v>0</v>
      </c>
      <c r="AH27" s="35"/>
      <c r="AI27" s="32"/>
    </row>
    <row r="28" spans="1:35" s="11" customFormat="1" ht="20.25" customHeight="1">
      <c r="A28" s="14">
        <v>14</v>
      </c>
      <c r="B28" s="13" t="str">
        <f>'[1]Tien 01T-2018'!B28</f>
        <v>Cần Thơ</v>
      </c>
      <c r="C28" s="27">
        <f>'[1]Tien 01T-2018'!C28</f>
        <v>2584064631</v>
      </c>
      <c r="D28" s="27">
        <v>2182017810.1862245</v>
      </c>
      <c r="E28" s="27">
        <v>402046820.81377554</v>
      </c>
      <c r="F28" s="27">
        <f>'[1]Tien 01T-2018'!F28</f>
        <v>3912142</v>
      </c>
      <c r="G28" s="27">
        <f>'[1]Tien 01T-2018'!G28</f>
        <v>0</v>
      </c>
      <c r="H28" s="27">
        <f>'[1]Tien 01T-2018'!H28</f>
        <v>2580152489</v>
      </c>
      <c r="I28" s="27">
        <f>'[1]Tien 01T-2018'!I28</f>
        <v>1733169358</v>
      </c>
      <c r="J28" s="27">
        <f>'[1]Tien 01T-2018'!J28</f>
        <v>11784165</v>
      </c>
      <c r="K28" s="27">
        <f>'[1]Tien 01T-2018'!K28</f>
        <v>2165523</v>
      </c>
      <c r="L28" s="27">
        <f>'[1]Tien 01T-2018'!L28</f>
        <v>0</v>
      </c>
      <c r="M28" s="27">
        <f>'[1]Tien 01T-2018'!M28</f>
        <v>1616634430</v>
      </c>
      <c r="N28" s="27">
        <f>'[1]Tien 01T-2018'!N28</f>
        <v>58595008</v>
      </c>
      <c r="O28" s="27">
        <f>'[1]Tien 01T-2018'!O28</f>
        <v>21981269</v>
      </c>
      <c r="P28" s="27">
        <f>'[1]Tien 01T-2018'!P28</f>
        <v>37508</v>
      </c>
      <c r="Q28" s="27">
        <f>'[1]Tien 01T-2018'!Q28</f>
        <v>21971455</v>
      </c>
      <c r="R28" s="27">
        <f>'[1]Tien 01T-2018'!R28</f>
        <v>846983131</v>
      </c>
      <c r="S28" s="27">
        <f t="shared" si="1"/>
        <v>2566202801</v>
      </c>
      <c r="T28" s="28">
        <f t="shared" si="2"/>
        <v>0.008048658335442369</v>
      </c>
      <c r="U28" s="29">
        <v>2182017810.1862245</v>
      </c>
      <c r="V28" s="29">
        <f t="shared" si="3"/>
        <v>402046820.81377554</v>
      </c>
      <c r="W28" s="29">
        <f t="shared" si="4"/>
        <v>0</v>
      </c>
      <c r="X28" s="22">
        <f t="shared" si="5"/>
        <v>1719219670</v>
      </c>
      <c r="Y28" s="31">
        <v>1277112582.1862245</v>
      </c>
      <c r="Z28" s="32">
        <f t="shared" si="6"/>
        <v>0.3461770669089759</v>
      </c>
      <c r="AA28" s="32">
        <f t="shared" si="7"/>
        <v>0.671731366804499</v>
      </c>
      <c r="AB28" s="34">
        <f t="shared" si="12"/>
        <v>8</v>
      </c>
      <c r="AC28" s="34">
        <f t="shared" si="13"/>
        <v>57</v>
      </c>
      <c r="AD28" s="34">
        <f t="shared" si="8"/>
        <v>0</v>
      </c>
      <c r="AE28" s="34">
        <f t="shared" si="9"/>
        <v>0</v>
      </c>
      <c r="AF28" s="34">
        <f t="shared" si="10"/>
        <v>0</v>
      </c>
      <c r="AG28" s="34">
        <f t="shared" si="11"/>
        <v>0</v>
      </c>
      <c r="AH28" s="35"/>
      <c r="AI28" s="32"/>
    </row>
    <row r="29" spans="1:35" s="11" customFormat="1" ht="20.25" customHeight="1">
      <c r="A29" s="12">
        <v>15</v>
      </c>
      <c r="B29" s="13" t="str">
        <f>'[1]Tien 01T-2018'!B29</f>
        <v>Đà Nẵng</v>
      </c>
      <c r="C29" s="27">
        <f>'[1]Tien 01T-2018'!C29</f>
        <v>1569945026</v>
      </c>
      <c r="D29" s="27">
        <v>1490056457</v>
      </c>
      <c r="E29" s="27">
        <v>79888569</v>
      </c>
      <c r="F29" s="27">
        <f>'[1]Tien 01T-2018'!F29</f>
        <v>15649663</v>
      </c>
      <c r="G29" s="27">
        <f>'[1]Tien 01T-2018'!G29</f>
        <v>0</v>
      </c>
      <c r="H29" s="27">
        <f>'[1]Tien 01T-2018'!H29</f>
        <v>1554295363</v>
      </c>
      <c r="I29" s="27">
        <f>'[1]Tien 01T-2018'!I29</f>
        <v>897410002</v>
      </c>
      <c r="J29" s="27">
        <f>'[1]Tien 01T-2018'!J29</f>
        <v>37821661</v>
      </c>
      <c r="K29" s="27">
        <f>'[1]Tien 01T-2018'!K29</f>
        <v>38374952</v>
      </c>
      <c r="L29" s="27">
        <f>'[1]Tien 01T-2018'!L29</f>
        <v>0</v>
      </c>
      <c r="M29" s="27">
        <f>'[1]Tien 01T-2018'!M29</f>
        <v>790483450</v>
      </c>
      <c r="N29" s="27">
        <f>'[1]Tien 01T-2018'!N29</f>
        <v>16427804</v>
      </c>
      <c r="O29" s="27">
        <f>'[1]Tien 01T-2018'!O29</f>
        <v>7239154</v>
      </c>
      <c r="P29" s="27">
        <f>'[1]Tien 01T-2018'!P29</f>
        <v>0</v>
      </c>
      <c r="Q29" s="27">
        <f>'[1]Tien 01T-2018'!Q29</f>
        <v>7062981</v>
      </c>
      <c r="R29" s="27">
        <f>'[1]Tien 01T-2018'!R29</f>
        <v>656885361</v>
      </c>
      <c r="S29" s="27">
        <f t="shared" si="1"/>
        <v>1478098750</v>
      </c>
      <c r="T29" s="28">
        <f t="shared" si="2"/>
        <v>0.08490724733420121</v>
      </c>
      <c r="U29" s="29">
        <v>1490056457</v>
      </c>
      <c r="V29" s="29">
        <f t="shared" si="3"/>
        <v>79888569</v>
      </c>
      <c r="W29" s="29">
        <f t="shared" si="4"/>
        <v>0</v>
      </c>
      <c r="X29" s="22">
        <f t="shared" si="5"/>
        <v>821213389</v>
      </c>
      <c r="Y29" s="31">
        <v>802471437</v>
      </c>
      <c r="Z29" s="32">
        <f t="shared" si="6"/>
        <v>0.02335528859452726</v>
      </c>
      <c r="AA29" s="32">
        <f t="shared" si="7"/>
        <v>0.5773741744090888</v>
      </c>
      <c r="AB29" s="34">
        <f t="shared" si="12"/>
        <v>13</v>
      </c>
      <c r="AC29" s="34">
        <f t="shared" si="13"/>
        <v>5</v>
      </c>
      <c r="AD29" s="34">
        <f t="shared" si="8"/>
        <v>0</v>
      </c>
      <c r="AE29" s="34">
        <f t="shared" si="9"/>
        <v>0</v>
      </c>
      <c r="AF29" s="34">
        <f t="shared" si="10"/>
        <v>0</v>
      </c>
      <c r="AG29" s="34">
        <f t="shared" si="11"/>
        <v>0</v>
      </c>
      <c r="AH29" s="35"/>
      <c r="AI29" s="32"/>
    </row>
    <row r="30" spans="1:35" s="11" customFormat="1" ht="20.25" customHeight="1">
      <c r="A30" s="14">
        <v>16</v>
      </c>
      <c r="B30" s="13" t="str">
        <f>'[1]Tien 01T-2018'!B30</f>
        <v>Đắk Lắc</v>
      </c>
      <c r="C30" s="27">
        <f>'[1]Tien 01T-2018'!C30</f>
        <v>1372805581</v>
      </c>
      <c r="D30" s="27">
        <v>1287138256</v>
      </c>
      <c r="E30" s="27">
        <v>85667325</v>
      </c>
      <c r="F30" s="27">
        <f>'[1]Tien 01T-2018'!F30</f>
        <v>724276</v>
      </c>
      <c r="G30" s="27">
        <f>'[1]Tien 01T-2018'!G30</f>
        <v>0</v>
      </c>
      <c r="H30" s="27">
        <f>'[1]Tien 01T-2018'!H30</f>
        <v>1372081305</v>
      </c>
      <c r="I30" s="27">
        <f>'[1]Tien 01T-2018'!I30</f>
        <v>726850437</v>
      </c>
      <c r="J30" s="27">
        <f>'[1]Tien 01T-2018'!J30</f>
        <v>19794413</v>
      </c>
      <c r="K30" s="27">
        <f>'[1]Tien 01T-2018'!K30</f>
        <v>12810845</v>
      </c>
      <c r="L30" s="27">
        <f>'[1]Tien 01T-2018'!L30</f>
        <v>0</v>
      </c>
      <c r="M30" s="27">
        <f>'[1]Tien 01T-2018'!M30</f>
        <v>662585185</v>
      </c>
      <c r="N30" s="27">
        <f>'[1]Tien 01T-2018'!N30</f>
        <v>20342459</v>
      </c>
      <c r="O30" s="27">
        <f>'[1]Tien 01T-2018'!O30</f>
        <v>8271538</v>
      </c>
      <c r="P30" s="27">
        <f>'[1]Tien 01T-2018'!P30</f>
        <v>0</v>
      </c>
      <c r="Q30" s="27">
        <f>'[1]Tien 01T-2018'!Q30</f>
        <v>3045997</v>
      </c>
      <c r="R30" s="27">
        <f>'[1]Tien 01T-2018'!R30</f>
        <v>645230868</v>
      </c>
      <c r="S30" s="27">
        <f t="shared" si="1"/>
        <v>1339476047</v>
      </c>
      <c r="T30" s="28">
        <f t="shared" si="2"/>
        <v>0.04485827666909692</v>
      </c>
      <c r="U30" s="29">
        <v>1287138256</v>
      </c>
      <c r="V30" s="29">
        <f t="shared" si="3"/>
        <v>85667325</v>
      </c>
      <c r="W30" s="29">
        <f t="shared" si="4"/>
        <v>0</v>
      </c>
      <c r="X30" s="22">
        <f t="shared" si="5"/>
        <v>694245179</v>
      </c>
      <c r="Y30" s="31">
        <v>456747869</v>
      </c>
      <c r="Z30" s="32">
        <f t="shared" si="6"/>
        <v>0.5199746427278897</v>
      </c>
      <c r="AA30" s="32">
        <f t="shared" si="7"/>
        <v>0.5297429783142479</v>
      </c>
      <c r="AB30" s="34">
        <f t="shared" si="12"/>
        <v>17</v>
      </c>
      <c r="AC30" s="34">
        <f t="shared" si="13"/>
        <v>13</v>
      </c>
      <c r="AD30" s="34">
        <f t="shared" si="8"/>
        <v>0</v>
      </c>
      <c r="AE30" s="34">
        <f t="shared" si="9"/>
        <v>0</v>
      </c>
      <c r="AF30" s="34">
        <f t="shared" si="10"/>
        <v>0</v>
      </c>
      <c r="AG30" s="34">
        <f t="shared" si="11"/>
        <v>0</v>
      </c>
      <c r="AH30" s="35"/>
      <c r="AI30" s="32"/>
    </row>
    <row r="31" spans="1:35" s="11" customFormat="1" ht="20.25" customHeight="1">
      <c r="A31" s="12">
        <v>17</v>
      </c>
      <c r="B31" s="13" t="str">
        <f>'[1]Tien 01T-2018'!B31</f>
        <v>Đắk Nông</v>
      </c>
      <c r="C31" s="27">
        <f>'[1]Tien 01T-2018'!C31</f>
        <v>454299628</v>
      </c>
      <c r="D31" s="27">
        <v>424677072</v>
      </c>
      <c r="E31" s="27">
        <v>29622556</v>
      </c>
      <c r="F31" s="27">
        <f>'[1]Tien 01T-2018'!F31</f>
        <v>0</v>
      </c>
      <c r="G31" s="27">
        <f>'[1]Tien 01T-2018'!G31</f>
        <v>0</v>
      </c>
      <c r="H31" s="27">
        <f>'[1]Tien 01T-2018'!H31</f>
        <v>454299628</v>
      </c>
      <c r="I31" s="27">
        <f>'[1]Tien 01T-2018'!I31</f>
        <v>208575328</v>
      </c>
      <c r="J31" s="27">
        <f>'[1]Tien 01T-2018'!J31</f>
        <v>1888063</v>
      </c>
      <c r="K31" s="27">
        <f>'[1]Tien 01T-2018'!K31</f>
        <v>1060454</v>
      </c>
      <c r="L31" s="27">
        <f>'[1]Tien 01T-2018'!L31</f>
        <v>0</v>
      </c>
      <c r="M31" s="27">
        <f>'[1]Tien 01T-2018'!M31</f>
        <v>187821663</v>
      </c>
      <c r="N31" s="27">
        <f>'[1]Tien 01T-2018'!N31</f>
        <v>16663009</v>
      </c>
      <c r="O31" s="27">
        <f>'[1]Tien 01T-2018'!O31</f>
        <v>623004</v>
      </c>
      <c r="P31" s="27">
        <f>'[1]Tien 01T-2018'!P31</f>
        <v>0</v>
      </c>
      <c r="Q31" s="27">
        <f>'[1]Tien 01T-2018'!Q31</f>
        <v>519135</v>
      </c>
      <c r="R31" s="27">
        <f>'[1]Tien 01T-2018'!R31</f>
        <v>245724300</v>
      </c>
      <c r="S31" s="27">
        <f t="shared" si="1"/>
        <v>451351111</v>
      </c>
      <c r="T31" s="28">
        <f t="shared" si="2"/>
        <v>0.014136461048739188</v>
      </c>
      <c r="U31" s="29">
        <v>424677072</v>
      </c>
      <c r="V31" s="29">
        <f t="shared" si="3"/>
        <v>29622556</v>
      </c>
      <c r="W31" s="29">
        <f t="shared" si="4"/>
        <v>0</v>
      </c>
      <c r="X31" s="22">
        <f t="shared" si="5"/>
        <v>205626811</v>
      </c>
      <c r="Y31" s="31">
        <v>179627668</v>
      </c>
      <c r="Z31" s="32">
        <f t="shared" si="6"/>
        <v>0.14473907772381703</v>
      </c>
      <c r="AA31" s="32">
        <f t="shared" si="7"/>
        <v>0.459114018909124</v>
      </c>
      <c r="AB31" s="34">
        <f t="shared" si="12"/>
        <v>44</v>
      </c>
      <c r="AC31" s="34">
        <f t="shared" si="13"/>
        <v>48</v>
      </c>
      <c r="AD31" s="34">
        <f t="shared" si="8"/>
        <v>0</v>
      </c>
      <c r="AE31" s="34">
        <f t="shared" si="9"/>
        <v>0</v>
      </c>
      <c r="AF31" s="34">
        <f t="shared" si="10"/>
        <v>0</v>
      </c>
      <c r="AG31" s="34">
        <f t="shared" si="11"/>
        <v>0</v>
      </c>
      <c r="AH31" s="35"/>
      <c r="AI31" s="32"/>
    </row>
    <row r="32" spans="1:35" s="11" customFormat="1" ht="20.25" customHeight="1">
      <c r="A32" s="14">
        <v>18</v>
      </c>
      <c r="B32" s="13" t="str">
        <f>'[1]Tien 01T-2018'!B32</f>
        <v>Điện Biên</v>
      </c>
      <c r="C32" s="27">
        <f>'[1]Tien 01T-2018'!C32</f>
        <v>63904967.74</v>
      </c>
      <c r="D32" s="27">
        <v>57008604.74</v>
      </c>
      <c r="E32" s="27">
        <v>6896363</v>
      </c>
      <c r="F32" s="27">
        <f>'[1]Tien 01T-2018'!F32</f>
        <v>432470</v>
      </c>
      <c r="G32" s="27">
        <f>'[1]Tien 01T-2018'!G32</f>
        <v>0</v>
      </c>
      <c r="H32" s="27">
        <f>'[1]Tien 01T-2018'!H32</f>
        <v>63472497.74</v>
      </c>
      <c r="I32" s="27">
        <f>'[1]Tien 01T-2018'!I32</f>
        <v>35707621</v>
      </c>
      <c r="J32" s="27">
        <f>'[1]Tien 01T-2018'!J32</f>
        <v>2924375</v>
      </c>
      <c r="K32" s="27">
        <f>'[1]Tien 01T-2018'!K32</f>
        <v>41217</v>
      </c>
      <c r="L32" s="27">
        <f>'[1]Tien 01T-2018'!L32</f>
        <v>20889</v>
      </c>
      <c r="M32" s="27">
        <f>'[1]Tien 01T-2018'!M32</f>
        <v>9400936</v>
      </c>
      <c r="N32" s="27">
        <f>'[1]Tien 01T-2018'!N32</f>
        <v>23320204</v>
      </c>
      <c r="O32" s="27">
        <f>'[1]Tien 01T-2018'!O32</f>
        <v>0</v>
      </c>
      <c r="P32" s="27">
        <f>'[1]Tien 01T-2018'!P32</f>
        <v>0</v>
      </c>
      <c r="Q32" s="27">
        <f>'[1]Tien 01T-2018'!Q32</f>
        <v>0</v>
      </c>
      <c r="R32" s="27">
        <f>'[1]Tien 01T-2018'!R32</f>
        <v>27764876.74</v>
      </c>
      <c r="S32" s="27">
        <f t="shared" si="1"/>
        <v>60486016.739999995</v>
      </c>
      <c r="T32" s="28">
        <f t="shared" si="2"/>
        <v>0.08363707568196717</v>
      </c>
      <c r="U32" s="29">
        <v>57008604.74</v>
      </c>
      <c r="V32" s="29">
        <f t="shared" si="3"/>
        <v>6896363</v>
      </c>
      <c r="W32" s="29">
        <f t="shared" si="4"/>
        <v>0</v>
      </c>
      <c r="X32" s="22">
        <f t="shared" si="5"/>
        <v>32721140</v>
      </c>
      <c r="Y32" s="31">
        <v>29253680</v>
      </c>
      <c r="Z32" s="32">
        <f t="shared" si="6"/>
        <v>0.11853072844168665</v>
      </c>
      <c r="AA32" s="32">
        <f t="shared" si="7"/>
        <v>0.5625683921604563</v>
      </c>
      <c r="AB32" s="34">
        <f t="shared" si="12"/>
        <v>60</v>
      </c>
      <c r="AC32" s="34">
        <f t="shared" si="13"/>
        <v>7</v>
      </c>
      <c r="AD32" s="34">
        <f t="shared" si="8"/>
        <v>0</v>
      </c>
      <c r="AE32" s="34">
        <f t="shared" si="9"/>
        <v>0</v>
      </c>
      <c r="AF32" s="34">
        <f t="shared" si="10"/>
        <v>0</v>
      </c>
      <c r="AG32" s="34">
        <f t="shared" si="11"/>
        <v>0</v>
      </c>
      <c r="AH32" s="35"/>
      <c r="AI32" s="32"/>
    </row>
    <row r="33" spans="1:35" s="11" customFormat="1" ht="20.25" customHeight="1">
      <c r="A33" s="12">
        <v>19</v>
      </c>
      <c r="B33" s="13" t="str">
        <f>'[1]Tien 01T-2018'!B33</f>
        <v>Đồng Nai</v>
      </c>
      <c r="C33" s="27">
        <f>'[1]Tien 01T-2018'!C33</f>
        <v>3198386298</v>
      </c>
      <c r="D33" s="27">
        <v>2914445969</v>
      </c>
      <c r="E33" s="27">
        <v>283940329</v>
      </c>
      <c r="F33" s="27">
        <f>'[1]Tien 01T-2018'!F33</f>
        <v>7886014</v>
      </c>
      <c r="G33" s="27">
        <f>'[1]Tien 01T-2018'!G33</f>
        <v>7668371</v>
      </c>
      <c r="H33" s="27">
        <f>'[1]Tien 01T-2018'!H33</f>
        <v>3190500284</v>
      </c>
      <c r="I33" s="27">
        <f>'[1]Tien 01T-2018'!I33</f>
        <v>1762280455</v>
      </c>
      <c r="J33" s="27">
        <f>'[1]Tien 01T-2018'!J33</f>
        <v>35822786</v>
      </c>
      <c r="K33" s="27">
        <f>'[1]Tien 01T-2018'!K33</f>
        <v>28043882</v>
      </c>
      <c r="L33" s="27">
        <f>'[1]Tien 01T-2018'!L33</f>
        <v>15716</v>
      </c>
      <c r="M33" s="27">
        <f>'[1]Tien 01T-2018'!M33</f>
        <v>1628740891</v>
      </c>
      <c r="N33" s="27">
        <f>'[1]Tien 01T-2018'!N33</f>
        <v>60562737</v>
      </c>
      <c r="O33" s="27">
        <f>'[1]Tien 01T-2018'!O33</f>
        <v>5074112</v>
      </c>
      <c r="P33" s="27">
        <f>'[1]Tien 01T-2018'!P33</f>
        <v>0</v>
      </c>
      <c r="Q33" s="27">
        <f>'[1]Tien 01T-2018'!Q33</f>
        <v>4020331</v>
      </c>
      <c r="R33" s="27">
        <f>'[1]Tien 01T-2018'!R33</f>
        <v>1428219829</v>
      </c>
      <c r="S33" s="27">
        <f t="shared" si="1"/>
        <v>3126617900</v>
      </c>
      <c r="T33" s="28">
        <f t="shared" si="2"/>
        <v>0.03624983969989045</v>
      </c>
      <c r="U33" s="29">
        <v>2914445969</v>
      </c>
      <c r="V33" s="29">
        <f t="shared" si="3"/>
        <v>283940329</v>
      </c>
      <c r="W33" s="29">
        <f t="shared" si="4"/>
        <v>0</v>
      </c>
      <c r="X33" s="22">
        <f t="shared" si="5"/>
        <v>1698398071</v>
      </c>
      <c r="Y33" s="31">
        <v>1437373485</v>
      </c>
      <c r="Z33" s="32">
        <f t="shared" si="6"/>
        <v>0.1815983032412762</v>
      </c>
      <c r="AA33" s="32">
        <f t="shared" si="7"/>
        <v>0.5523523893220252</v>
      </c>
      <c r="AB33" s="34">
        <f t="shared" si="12"/>
        <v>6</v>
      </c>
      <c r="AC33" s="34">
        <f t="shared" si="13"/>
        <v>23</v>
      </c>
      <c r="AD33" s="34">
        <f t="shared" si="8"/>
        <v>0</v>
      </c>
      <c r="AE33" s="34">
        <f t="shared" si="9"/>
        <v>0</v>
      </c>
      <c r="AF33" s="34">
        <f t="shared" si="10"/>
        <v>0</v>
      </c>
      <c r="AG33" s="34">
        <f t="shared" si="11"/>
        <v>0</v>
      </c>
      <c r="AH33" s="35"/>
      <c r="AI33" s="32"/>
    </row>
    <row r="34" spans="1:35" s="11" customFormat="1" ht="20.25" customHeight="1">
      <c r="A34" s="14">
        <v>20</v>
      </c>
      <c r="B34" s="13" t="str">
        <f>'[1]Tien 01T-2018'!B34</f>
        <v>Đồng Tháp</v>
      </c>
      <c r="C34" s="27">
        <f>'[1]Tien 01T-2018'!C34</f>
        <v>1437837738</v>
      </c>
      <c r="D34" s="27">
        <v>1274187998</v>
      </c>
      <c r="E34" s="27">
        <v>163649740</v>
      </c>
      <c r="F34" s="27">
        <f>'[1]Tien 01T-2018'!F34</f>
        <v>2040701</v>
      </c>
      <c r="G34" s="27">
        <f>'[1]Tien 01T-2018'!G34</f>
        <v>0</v>
      </c>
      <c r="H34" s="27">
        <f>'[1]Tien 01T-2018'!H34</f>
        <v>1435797037</v>
      </c>
      <c r="I34" s="27">
        <f>'[1]Tien 01T-2018'!I34</f>
        <v>704238898</v>
      </c>
      <c r="J34" s="27">
        <f>'[1]Tien 01T-2018'!J34</f>
        <v>8582933</v>
      </c>
      <c r="K34" s="27">
        <f>'[1]Tien 01T-2018'!K34</f>
        <v>910385</v>
      </c>
      <c r="L34" s="27">
        <f>'[1]Tien 01T-2018'!L34</f>
        <v>22750</v>
      </c>
      <c r="M34" s="27">
        <f>'[1]Tien 01T-2018'!M34</f>
        <v>678670337</v>
      </c>
      <c r="N34" s="27">
        <f>'[1]Tien 01T-2018'!N34</f>
        <v>13777639</v>
      </c>
      <c r="O34" s="27">
        <f>'[1]Tien 01T-2018'!O34</f>
        <v>255932</v>
      </c>
      <c r="P34" s="27">
        <f>'[1]Tien 01T-2018'!P34</f>
        <v>0</v>
      </c>
      <c r="Q34" s="27">
        <f>'[1]Tien 01T-2018'!Q34</f>
        <v>2018922</v>
      </c>
      <c r="R34" s="27">
        <f>'[1]Tien 01T-2018'!R34</f>
        <v>731558139</v>
      </c>
      <c r="S34" s="27">
        <f t="shared" si="1"/>
        <v>1426280969</v>
      </c>
      <c r="T34" s="28">
        <f t="shared" si="2"/>
        <v>0.013512556643810947</v>
      </c>
      <c r="U34" s="29">
        <v>1274187998</v>
      </c>
      <c r="V34" s="29">
        <f t="shared" si="3"/>
        <v>163649740</v>
      </c>
      <c r="W34" s="29">
        <f t="shared" si="4"/>
        <v>0</v>
      </c>
      <c r="X34" s="22">
        <f t="shared" si="5"/>
        <v>694722830</v>
      </c>
      <c r="Y34" s="31">
        <v>531240835</v>
      </c>
      <c r="Z34" s="32">
        <f t="shared" si="6"/>
        <v>0.3077361231088344</v>
      </c>
      <c r="AA34" s="32">
        <f t="shared" si="7"/>
        <v>0.49048638481066875</v>
      </c>
      <c r="AB34" s="34">
        <f t="shared" si="12"/>
        <v>16</v>
      </c>
      <c r="AC34" s="34">
        <f t="shared" si="13"/>
        <v>49</v>
      </c>
      <c r="AD34" s="34">
        <f t="shared" si="8"/>
        <v>0</v>
      </c>
      <c r="AE34" s="34">
        <f t="shared" si="9"/>
        <v>0</v>
      </c>
      <c r="AF34" s="34">
        <f t="shared" si="10"/>
        <v>0</v>
      </c>
      <c r="AG34" s="34">
        <f t="shared" si="11"/>
        <v>0</v>
      </c>
      <c r="AH34" s="35"/>
      <c r="AI34" s="32"/>
    </row>
    <row r="35" spans="1:35" s="11" customFormat="1" ht="20.25" customHeight="1">
      <c r="A35" s="12">
        <v>21</v>
      </c>
      <c r="B35" s="13" t="str">
        <f>'[1]Tien 01T-2018'!B35</f>
        <v>Gia Lai</v>
      </c>
      <c r="C35" s="27">
        <f>'[1]Tien 01T-2018'!C35</f>
        <v>882921396.9469999</v>
      </c>
      <c r="D35" s="27">
        <v>817310186.833</v>
      </c>
      <c r="E35" s="27">
        <v>65611210.11399996</v>
      </c>
      <c r="F35" s="27">
        <f>'[1]Tien 01T-2018'!F35</f>
        <v>0</v>
      </c>
      <c r="G35" s="27">
        <f>'[1]Tien 01T-2018'!G35</f>
        <v>4138074</v>
      </c>
      <c r="H35" s="27">
        <f>'[1]Tien 01T-2018'!H35</f>
        <v>882921396.9469999</v>
      </c>
      <c r="I35" s="27">
        <f>'[1]Tien 01T-2018'!I35</f>
        <v>408852429.84000003</v>
      </c>
      <c r="J35" s="27">
        <f>'[1]Tien 01T-2018'!J35</f>
        <v>10598471.024</v>
      </c>
      <c r="K35" s="27">
        <f>'[1]Tien 01T-2018'!K35</f>
        <v>7020304.631</v>
      </c>
      <c r="L35" s="27">
        <f>'[1]Tien 01T-2018'!L35</f>
        <v>0</v>
      </c>
      <c r="M35" s="27">
        <f>'[1]Tien 01T-2018'!M35</f>
        <v>344297992.185</v>
      </c>
      <c r="N35" s="27">
        <f>'[1]Tien 01T-2018'!N35</f>
        <v>44891961</v>
      </c>
      <c r="O35" s="27">
        <f>'[1]Tien 01T-2018'!O35</f>
        <v>1104464</v>
      </c>
      <c r="P35" s="27">
        <f>'[1]Tien 01T-2018'!P35</f>
        <v>153205</v>
      </c>
      <c r="Q35" s="27">
        <f>'[1]Tien 01T-2018'!Q35</f>
        <v>786032</v>
      </c>
      <c r="R35" s="27">
        <f>'[1]Tien 01T-2018'!R35</f>
        <v>474068967.107</v>
      </c>
      <c r="S35" s="27">
        <f t="shared" si="1"/>
        <v>865302621.292</v>
      </c>
      <c r="T35" s="28">
        <f t="shared" si="2"/>
        <v>0.04309323944068259</v>
      </c>
      <c r="U35" s="29">
        <v>817310186.833</v>
      </c>
      <c r="V35" s="29">
        <f t="shared" si="3"/>
        <v>65611210.11399996</v>
      </c>
      <c r="W35" s="29">
        <f t="shared" si="4"/>
        <v>0</v>
      </c>
      <c r="X35" s="22">
        <f t="shared" si="5"/>
        <v>391233654.185</v>
      </c>
      <c r="Y35" s="31">
        <v>344568752.248</v>
      </c>
      <c r="Z35" s="32">
        <f t="shared" si="6"/>
        <v>0.1354298717819118</v>
      </c>
      <c r="AA35" s="32">
        <f t="shared" si="7"/>
        <v>0.4630677558090063</v>
      </c>
      <c r="AB35" s="34">
        <f t="shared" si="12"/>
        <v>28</v>
      </c>
      <c r="AC35" s="34">
        <f t="shared" si="13"/>
        <v>14</v>
      </c>
      <c r="AD35" s="34">
        <f t="shared" si="8"/>
        <v>0</v>
      </c>
      <c r="AE35" s="34">
        <f t="shared" si="9"/>
        <v>0</v>
      </c>
      <c r="AF35" s="34">
        <f t="shared" si="10"/>
        <v>0</v>
      </c>
      <c r="AG35" s="34">
        <f t="shared" si="11"/>
        <v>5.960464477539063E-08</v>
      </c>
      <c r="AH35" s="35"/>
      <c r="AI35" s="32"/>
    </row>
    <row r="36" spans="1:35" s="11" customFormat="1" ht="20.25" customHeight="1">
      <c r="A36" s="14">
        <v>22</v>
      </c>
      <c r="B36" s="13" t="str">
        <f>'[1]Tien 01T-2018'!B36</f>
        <v>Hà Giang</v>
      </c>
      <c r="C36" s="27">
        <f>'[1]Tien 01T-2018'!C36</f>
        <v>36929670</v>
      </c>
      <c r="D36" s="27">
        <v>33285691</v>
      </c>
      <c r="E36" s="27">
        <v>3643979</v>
      </c>
      <c r="F36" s="27">
        <f>'[1]Tien 01T-2018'!F36</f>
        <v>0</v>
      </c>
      <c r="G36" s="27">
        <f>'[1]Tien 01T-2018'!G36</f>
        <v>0</v>
      </c>
      <c r="H36" s="27">
        <f>'[1]Tien 01T-2018'!H36</f>
        <v>36929670</v>
      </c>
      <c r="I36" s="27">
        <f>'[1]Tien 01T-2018'!I36</f>
        <v>12954222</v>
      </c>
      <c r="J36" s="27">
        <f>'[1]Tien 01T-2018'!J36</f>
        <v>485984</v>
      </c>
      <c r="K36" s="27">
        <f>'[1]Tien 01T-2018'!K36</f>
        <v>15523</v>
      </c>
      <c r="L36" s="27">
        <f>'[1]Tien 01T-2018'!L36</f>
        <v>40469</v>
      </c>
      <c r="M36" s="27">
        <f>'[1]Tien 01T-2018'!M36</f>
        <v>6351792</v>
      </c>
      <c r="N36" s="27">
        <f>'[1]Tien 01T-2018'!N36</f>
        <v>4413880</v>
      </c>
      <c r="O36" s="27">
        <f>'[1]Tien 01T-2018'!O36</f>
        <v>1255200</v>
      </c>
      <c r="P36" s="27">
        <f>'[1]Tien 01T-2018'!P36</f>
        <v>0</v>
      </c>
      <c r="Q36" s="27">
        <f>'[1]Tien 01T-2018'!Q36</f>
        <v>391374</v>
      </c>
      <c r="R36" s="27">
        <f>'[1]Tien 01T-2018'!R36</f>
        <v>23975448</v>
      </c>
      <c r="S36" s="27">
        <f t="shared" si="1"/>
        <v>36387694</v>
      </c>
      <c r="T36" s="28">
        <f t="shared" si="2"/>
        <v>0.04183778848316788</v>
      </c>
      <c r="U36" s="29">
        <v>33285691</v>
      </c>
      <c r="V36" s="29">
        <f t="shared" si="3"/>
        <v>3643979</v>
      </c>
      <c r="W36" s="29">
        <f t="shared" si="4"/>
        <v>0</v>
      </c>
      <c r="X36" s="22">
        <f t="shared" si="5"/>
        <v>12412246</v>
      </c>
      <c r="Y36" s="31">
        <v>8912165</v>
      </c>
      <c r="Z36" s="32">
        <f t="shared" si="6"/>
        <v>0.3927307225573135</v>
      </c>
      <c r="AA36" s="32">
        <f t="shared" si="7"/>
        <v>0.35078087618979537</v>
      </c>
      <c r="AB36" s="34">
        <f t="shared" si="12"/>
        <v>62</v>
      </c>
      <c r="AC36" s="34">
        <f t="shared" si="13"/>
        <v>16</v>
      </c>
      <c r="AD36" s="34">
        <f t="shared" si="8"/>
        <v>0</v>
      </c>
      <c r="AE36" s="34">
        <f t="shared" si="9"/>
        <v>0</v>
      </c>
      <c r="AF36" s="34">
        <f t="shared" si="10"/>
        <v>0</v>
      </c>
      <c r="AG36" s="34">
        <f t="shared" si="11"/>
        <v>0</v>
      </c>
      <c r="AH36" s="35"/>
      <c r="AI36" s="32"/>
    </row>
    <row r="37" spans="1:35" s="11" customFormat="1" ht="20.25" customHeight="1">
      <c r="A37" s="12">
        <v>23</v>
      </c>
      <c r="B37" s="13" t="str">
        <f>'[1]Tien 01T-2018'!B37</f>
        <v>Hà Nam</v>
      </c>
      <c r="C37" s="27">
        <f>'[1]Tien 01T-2018'!C37</f>
        <v>158640763</v>
      </c>
      <c r="D37" s="27">
        <v>94407911</v>
      </c>
      <c r="E37" s="27">
        <v>64232852</v>
      </c>
      <c r="F37" s="27">
        <f>'[1]Tien 01T-2018'!F37</f>
        <v>400</v>
      </c>
      <c r="G37" s="27">
        <f>'[1]Tien 01T-2018'!G37</f>
        <v>0</v>
      </c>
      <c r="H37" s="27">
        <f>'[1]Tien 01T-2018'!H37</f>
        <v>158640363</v>
      </c>
      <c r="I37" s="27">
        <f>'[1]Tien 01T-2018'!I37</f>
        <v>138123891</v>
      </c>
      <c r="J37" s="27">
        <f>'[1]Tien 01T-2018'!J37</f>
        <v>417399</v>
      </c>
      <c r="K37" s="27">
        <f>'[1]Tien 01T-2018'!K37</f>
        <v>27042</v>
      </c>
      <c r="L37" s="27">
        <f>'[1]Tien 01T-2018'!L37</f>
        <v>0</v>
      </c>
      <c r="M37" s="27">
        <f>'[1]Tien 01T-2018'!M37</f>
        <v>100313593</v>
      </c>
      <c r="N37" s="27">
        <f>'[1]Tien 01T-2018'!N37</f>
        <v>0</v>
      </c>
      <c r="O37" s="27">
        <f>'[1]Tien 01T-2018'!O37</f>
        <v>35450971</v>
      </c>
      <c r="P37" s="27">
        <f>'[1]Tien 01T-2018'!P37</f>
        <v>0</v>
      </c>
      <c r="Q37" s="27">
        <f>'[1]Tien 01T-2018'!Q37</f>
        <v>1914886</v>
      </c>
      <c r="R37" s="27">
        <f>'[1]Tien 01T-2018'!R37</f>
        <v>20516472</v>
      </c>
      <c r="S37" s="27">
        <f t="shared" si="1"/>
        <v>158195922</v>
      </c>
      <c r="T37" s="28">
        <f t="shared" si="2"/>
        <v>0.00321769823295812</v>
      </c>
      <c r="U37" s="29">
        <v>94407911</v>
      </c>
      <c r="V37" s="29">
        <f t="shared" si="3"/>
        <v>64232852</v>
      </c>
      <c r="W37" s="29">
        <f t="shared" si="4"/>
        <v>0</v>
      </c>
      <c r="X37" s="22">
        <f t="shared" si="5"/>
        <v>137679450</v>
      </c>
      <c r="Y37" s="31">
        <v>73861501</v>
      </c>
      <c r="Z37" s="32">
        <f t="shared" si="6"/>
        <v>0.864021826472224</v>
      </c>
      <c r="AA37" s="32">
        <f t="shared" si="7"/>
        <v>0.8706730644583812</v>
      </c>
      <c r="AB37" s="34">
        <f t="shared" si="12"/>
        <v>54</v>
      </c>
      <c r="AC37" s="34">
        <f t="shared" si="13"/>
        <v>62</v>
      </c>
      <c r="AD37" s="34">
        <f t="shared" si="8"/>
        <v>0</v>
      </c>
      <c r="AE37" s="34">
        <f t="shared" si="9"/>
        <v>0</v>
      </c>
      <c r="AF37" s="34">
        <f t="shared" si="10"/>
        <v>0</v>
      </c>
      <c r="AG37" s="34">
        <f t="shared" si="11"/>
        <v>0</v>
      </c>
      <c r="AH37" s="35"/>
      <c r="AI37" s="32"/>
    </row>
    <row r="38" spans="1:35" s="11" customFormat="1" ht="20.25" customHeight="1">
      <c r="A38" s="14">
        <v>24</v>
      </c>
      <c r="B38" s="13" t="str">
        <f>'[1]Tien 01T-2018'!B38</f>
        <v>Hà Nội</v>
      </c>
      <c r="C38" s="27">
        <f>'[1]Tien 01T-2018'!C38</f>
        <v>18400113055.898</v>
      </c>
      <c r="D38" s="27">
        <v>15671656295.173</v>
      </c>
      <c r="E38" s="27">
        <v>2728456760.7249985</v>
      </c>
      <c r="F38" s="27">
        <f>'[1]Tien 01T-2018'!F38</f>
        <v>95431314</v>
      </c>
      <c r="G38" s="27">
        <f>'[1]Tien 01T-2018'!G38</f>
        <v>0</v>
      </c>
      <c r="H38" s="27">
        <f>'[1]Tien 01T-2018'!H38</f>
        <v>18304681741.898</v>
      </c>
      <c r="I38" s="27">
        <f>'[1]Tien 01T-2018'!I38</f>
        <v>12346367337.897999</v>
      </c>
      <c r="J38" s="27">
        <f>'[1]Tien 01T-2018'!J38</f>
        <v>93877933.384</v>
      </c>
      <c r="K38" s="27">
        <f>'[1]Tien 01T-2018'!K38</f>
        <v>44692363</v>
      </c>
      <c r="L38" s="27">
        <f>'[1]Tien 01T-2018'!L38</f>
        <v>303644</v>
      </c>
      <c r="M38" s="27">
        <f>'[1]Tien 01T-2018'!M38</f>
        <v>11900542998.514</v>
      </c>
      <c r="N38" s="27">
        <f>'[1]Tien 01T-2018'!N38</f>
        <v>128436555</v>
      </c>
      <c r="O38" s="27">
        <f>'[1]Tien 01T-2018'!O38</f>
        <v>110265172</v>
      </c>
      <c r="P38" s="27">
        <f>'[1]Tien 01T-2018'!P38</f>
        <v>0</v>
      </c>
      <c r="Q38" s="27">
        <f>'[1]Tien 01T-2018'!Q38</f>
        <v>68248672</v>
      </c>
      <c r="R38" s="27">
        <f>'[1]Tien 01T-2018'!R38</f>
        <v>5958314404</v>
      </c>
      <c r="S38" s="27">
        <f t="shared" si="1"/>
        <v>18165807801.514</v>
      </c>
      <c r="T38" s="28">
        <f t="shared" si="2"/>
        <v>0.011248162036918922</v>
      </c>
      <c r="U38" s="29">
        <v>15671656295.173</v>
      </c>
      <c r="V38" s="29">
        <f t="shared" si="3"/>
        <v>2728456760.7249985</v>
      </c>
      <c r="W38" s="29">
        <f t="shared" si="4"/>
        <v>0</v>
      </c>
      <c r="X38" s="22">
        <f t="shared" si="5"/>
        <v>12207493397.514</v>
      </c>
      <c r="Y38" s="31">
        <v>7637161415.2109995</v>
      </c>
      <c r="Z38" s="32">
        <f t="shared" si="6"/>
        <v>0.5984333358727015</v>
      </c>
      <c r="AA38" s="32">
        <f t="shared" si="7"/>
        <v>0.6744923245312766</v>
      </c>
      <c r="AB38" s="34">
        <f t="shared" si="12"/>
        <v>2</v>
      </c>
      <c r="AC38" s="34">
        <f t="shared" si="13"/>
        <v>54</v>
      </c>
      <c r="AD38" s="34">
        <f t="shared" si="8"/>
        <v>0</v>
      </c>
      <c r="AE38" s="34">
        <f t="shared" si="9"/>
        <v>0</v>
      </c>
      <c r="AF38" s="34">
        <f t="shared" si="10"/>
        <v>0</v>
      </c>
      <c r="AG38" s="34">
        <f t="shared" si="11"/>
        <v>-1.9073486328125E-06</v>
      </c>
      <c r="AH38" s="35"/>
      <c r="AI38" s="32"/>
    </row>
    <row r="39" spans="1:35" s="11" customFormat="1" ht="20.25" customHeight="1">
      <c r="A39" s="12">
        <v>25</v>
      </c>
      <c r="B39" s="13" t="str">
        <f>'[1]Tien 01T-2018'!B39</f>
        <v>Hà Tĩnh</v>
      </c>
      <c r="C39" s="27">
        <f>'[1]Tien 01T-2018'!C39</f>
        <v>398776393</v>
      </c>
      <c r="D39" s="27">
        <v>377960560</v>
      </c>
      <c r="E39" s="27">
        <v>20815833</v>
      </c>
      <c r="F39" s="27">
        <f>'[1]Tien 01T-2018'!F39</f>
        <v>149728</v>
      </c>
      <c r="G39" s="27">
        <f>'[1]Tien 01T-2018'!G39</f>
        <v>0</v>
      </c>
      <c r="H39" s="27">
        <f>'[1]Tien 01T-2018'!H39</f>
        <v>398626665</v>
      </c>
      <c r="I39" s="27">
        <f>'[1]Tien 01T-2018'!I39</f>
        <v>46911282</v>
      </c>
      <c r="J39" s="27">
        <f>'[1]Tien 01T-2018'!J39</f>
        <v>1934125</v>
      </c>
      <c r="K39" s="27">
        <f>'[1]Tien 01T-2018'!K39</f>
        <v>343200</v>
      </c>
      <c r="L39" s="27">
        <f>'[1]Tien 01T-2018'!L39</f>
        <v>0</v>
      </c>
      <c r="M39" s="27">
        <f>'[1]Tien 01T-2018'!M39</f>
        <v>41946336</v>
      </c>
      <c r="N39" s="27">
        <f>'[1]Tien 01T-2018'!N39</f>
        <v>2133101</v>
      </c>
      <c r="O39" s="27">
        <f>'[1]Tien 01T-2018'!O39</f>
        <v>0</v>
      </c>
      <c r="P39" s="27">
        <f>'[1]Tien 01T-2018'!P39</f>
        <v>0</v>
      </c>
      <c r="Q39" s="27">
        <f>'[1]Tien 01T-2018'!Q39</f>
        <v>554520</v>
      </c>
      <c r="R39" s="27">
        <f>'[1]Tien 01T-2018'!R39</f>
        <v>351715383</v>
      </c>
      <c r="S39" s="27">
        <f t="shared" si="1"/>
        <v>396349340</v>
      </c>
      <c r="T39" s="28">
        <f t="shared" si="2"/>
        <v>0.04854535844916794</v>
      </c>
      <c r="U39" s="29">
        <v>377960560</v>
      </c>
      <c r="V39" s="29">
        <f t="shared" si="3"/>
        <v>20815833</v>
      </c>
      <c r="W39" s="29">
        <f t="shared" si="4"/>
        <v>0</v>
      </c>
      <c r="X39" s="22">
        <f t="shared" si="5"/>
        <v>44633957</v>
      </c>
      <c r="Y39" s="31">
        <v>25901837</v>
      </c>
      <c r="Z39" s="32">
        <f t="shared" si="6"/>
        <v>0.723196582543547</v>
      </c>
      <c r="AA39" s="32">
        <f t="shared" si="7"/>
        <v>0.11768224787471254</v>
      </c>
      <c r="AB39" s="34">
        <f t="shared" si="12"/>
        <v>46</v>
      </c>
      <c r="AC39" s="34">
        <f t="shared" si="13"/>
        <v>11</v>
      </c>
      <c r="AD39" s="34">
        <f t="shared" si="8"/>
        <v>0</v>
      </c>
      <c r="AE39" s="34">
        <f t="shared" si="9"/>
        <v>0</v>
      </c>
      <c r="AF39" s="34">
        <f t="shared" si="10"/>
        <v>0</v>
      </c>
      <c r="AG39" s="34">
        <f t="shared" si="11"/>
        <v>0</v>
      </c>
      <c r="AH39" s="35"/>
      <c r="AI39" s="32"/>
    </row>
    <row r="40" spans="1:35" s="11" customFormat="1" ht="20.25" customHeight="1">
      <c r="A40" s="14">
        <v>26</v>
      </c>
      <c r="B40" s="13" t="str">
        <f>'[1]Tien 01T-2018'!B40</f>
        <v>Hải Dương</v>
      </c>
      <c r="C40" s="27">
        <f>'[1]Tien 01T-2018'!C40</f>
        <v>821997199.7149999</v>
      </c>
      <c r="D40" s="27">
        <v>418656190</v>
      </c>
      <c r="E40" s="27">
        <v>403341009.7149999</v>
      </c>
      <c r="F40" s="27">
        <f>'[1]Tien 01T-2018'!F40</f>
        <v>884025</v>
      </c>
      <c r="G40" s="27">
        <f>'[1]Tien 01T-2018'!G40</f>
        <v>0</v>
      </c>
      <c r="H40" s="27">
        <f>'[1]Tien 01T-2018'!H40</f>
        <v>821113174.7149999</v>
      </c>
      <c r="I40" s="27">
        <f>'[1]Tien 01T-2018'!I40</f>
        <v>600237523.045</v>
      </c>
      <c r="J40" s="27">
        <f>'[1]Tien 01T-2018'!J40</f>
        <v>5261641</v>
      </c>
      <c r="K40" s="27">
        <f>'[1]Tien 01T-2018'!K40</f>
        <v>501756</v>
      </c>
      <c r="L40" s="27">
        <f>'[1]Tien 01T-2018'!L40</f>
        <v>22824</v>
      </c>
      <c r="M40" s="27">
        <f>'[1]Tien 01T-2018'!M40</f>
        <v>584402981.045</v>
      </c>
      <c r="N40" s="27">
        <f>'[1]Tien 01T-2018'!N40</f>
        <v>0</v>
      </c>
      <c r="O40" s="27">
        <f>'[1]Tien 01T-2018'!O40</f>
        <v>8357784</v>
      </c>
      <c r="P40" s="27">
        <f>'[1]Tien 01T-2018'!P40</f>
        <v>0</v>
      </c>
      <c r="Q40" s="27">
        <f>'[1]Tien 01T-2018'!Q40</f>
        <v>1690537</v>
      </c>
      <c r="R40" s="27">
        <f>'[1]Tien 01T-2018'!R40</f>
        <v>220875651.67000002</v>
      </c>
      <c r="S40" s="27">
        <f t="shared" si="1"/>
        <v>815326953.7149999</v>
      </c>
      <c r="T40" s="28">
        <f t="shared" si="2"/>
        <v>0.009639885508400989</v>
      </c>
      <c r="U40" s="29">
        <v>418656190</v>
      </c>
      <c r="V40" s="29">
        <f t="shared" si="3"/>
        <v>403341009.7149999</v>
      </c>
      <c r="W40" s="29">
        <f t="shared" si="4"/>
        <v>0</v>
      </c>
      <c r="X40" s="22">
        <f t="shared" si="5"/>
        <v>594451302.045</v>
      </c>
      <c r="Y40" s="31">
        <v>196570708</v>
      </c>
      <c r="Z40" s="32">
        <f t="shared" si="6"/>
        <v>2.024109279013229</v>
      </c>
      <c r="AA40" s="32">
        <f t="shared" si="7"/>
        <v>0.7310046185208712</v>
      </c>
      <c r="AB40" s="34">
        <f t="shared" si="12"/>
        <v>31</v>
      </c>
      <c r="AC40" s="34">
        <f t="shared" si="13"/>
        <v>55</v>
      </c>
      <c r="AD40" s="34">
        <f t="shared" si="8"/>
        <v>0</v>
      </c>
      <c r="AE40" s="34">
        <f t="shared" si="9"/>
        <v>0</v>
      </c>
      <c r="AF40" s="34">
        <f t="shared" si="10"/>
        <v>0</v>
      </c>
      <c r="AG40" s="34">
        <f t="shared" si="11"/>
        <v>0</v>
      </c>
      <c r="AH40" s="35"/>
      <c r="AI40" s="32"/>
    </row>
    <row r="41" spans="1:35" s="11" customFormat="1" ht="20.25" customHeight="1">
      <c r="A41" s="12">
        <v>27</v>
      </c>
      <c r="B41" s="13" t="str">
        <f>'[1]Tien 01T-2018'!B41</f>
        <v>Hải Phòng</v>
      </c>
      <c r="C41" s="27">
        <f>'[1]Tien 01T-2018'!C41</f>
        <v>3404164489</v>
      </c>
      <c r="D41" s="27">
        <v>3209226708</v>
      </c>
      <c r="E41" s="27">
        <v>194937781</v>
      </c>
      <c r="F41" s="27">
        <f>'[1]Tien 01T-2018'!F41</f>
        <v>85037</v>
      </c>
      <c r="G41" s="27">
        <f>'[1]Tien 01T-2018'!G41</f>
        <v>0</v>
      </c>
      <c r="H41" s="27">
        <f>'[1]Tien 01T-2018'!H41</f>
        <v>3404079452</v>
      </c>
      <c r="I41" s="27">
        <f>'[1]Tien 01T-2018'!I41</f>
        <v>1854514123</v>
      </c>
      <c r="J41" s="27">
        <f>'[1]Tien 01T-2018'!J41</f>
        <v>51469457</v>
      </c>
      <c r="K41" s="27">
        <f>'[1]Tien 01T-2018'!K41</f>
        <v>5189991</v>
      </c>
      <c r="L41" s="27">
        <f>'[1]Tien 01T-2018'!L41</f>
        <v>5306</v>
      </c>
      <c r="M41" s="27">
        <f>'[1]Tien 01T-2018'!M41</f>
        <v>1744742646</v>
      </c>
      <c r="N41" s="27">
        <f>'[1]Tien 01T-2018'!N41</f>
        <v>15756817</v>
      </c>
      <c r="O41" s="27">
        <f>'[1]Tien 01T-2018'!O41</f>
        <v>25076404</v>
      </c>
      <c r="P41" s="27">
        <f>'[1]Tien 01T-2018'!P41</f>
        <v>0</v>
      </c>
      <c r="Q41" s="27">
        <f>'[1]Tien 01T-2018'!Q41</f>
        <v>12273502</v>
      </c>
      <c r="R41" s="27">
        <f>'[1]Tien 01T-2018'!R41</f>
        <v>1549565329</v>
      </c>
      <c r="S41" s="27">
        <f t="shared" si="1"/>
        <v>3347414698</v>
      </c>
      <c r="T41" s="28">
        <f t="shared" si="2"/>
        <v>0.030555040426618524</v>
      </c>
      <c r="U41" s="29">
        <v>3209226708</v>
      </c>
      <c r="V41" s="29">
        <f t="shared" si="3"/>
        <v>194937781</v>
      </c>
      <c r="W41" s="29">
        <f t="shared" si="4"/>
        <v>0</v>
      </c>
      <c r="X41" s="22">
        <f t="shared" si="5"/>
        <v>1797849369</v>
      </c>
      <c r="Y41" s="31">
        <v>1598139832</v>
      </c>
      <c r="Z41" s="32">
        <f t="shared" si="6"/>
        <v>0.12496374409870788</v>
      </c>
      <c r="AA41" s="32">
        <f t="shared" si="7"/>
        <v>0.5447916680999959</v>
      </c>
      <c r="AB41" s="34">
        <f t="shared" si="12"/>
        <v>5</v>
      </c>
      <c r="AC41" s="34">
        <f t="shared" si="13"/>
        <v>25</v>
      </c>
      <c r="AD41" s="34">
        <f t="shared" si="8"/>
        <v>0</v>
      </c>
      <c r="AE41" s="34">
        <f t="shared" si="9"/>
        <v>0</v>
      </c>
      <c r="AF41" s="34">
        <f t="shared" si="10"/>
        <v>0</v>
      </c>
      <c r="AG41" s="34">
        <f t="shared" si="11"/>
        <v>0</v>
      </c>
      <c r="AH41" s="35"/>
      <c r="AI41" s="32"/>
    </row>
    <row r="42" spans="1:35" s="11" customFormat="1" ht="20.25" customHeight="1">
      <c r="A42" s="14">
        <v>28</v>
      </c>
      <c r="B42" s="13" t="str">
        <f>'[1]Tien 01T-2018'!B42</f>
        <v>Hậu Giang</v>
      </c>
      <c r="C42" s="27">
        <f>'[1]Tien 01T-2018'!C42</f>
        <v>646321910</v>
      </c>
      <c r="D42" s="27">
        <v>540034815</v>
      </c>
      <c r="E42" s="27">
        <v>106287095</v>
      </c>
      <c r="F42" s="27">
        <f>'[1]Tien 01T-2018'!F42</f>
        <v>130000</v>
      </c>
      <c r="G42" s="27">
        <f>'[1]Tien 01T-2018'!G42</f>
        <v>0</v>
      </c>
      <c r="H42" s="27">
        <f>'[1]Tien 01T-2018'!H42</f>
        <v>646191910</v>
      </c>
      <c r="I42" s="27">
        <f>'[1]Tien 01T-2018'!I42</f>
        <v>340108269</v>
      </c>
      <c r="J42" s="27">
        <f>'[1]Tien 01T-2018'!J42</f>
        <v>2986831</v>
      </c>
      <c r="K42" s="27">
        <f>'[1]Tien 01T-2018'!K42</f>
        <v>1887159</v>
      </c>
      <c r="L42" s="27">
        <f>'[1]Tien 01T-2018'!L42</f>
        <v>0</v>
      </c>
      <c r="M42" s="27">
        <f>'[1]Tien 01T-2018'!M42</f>
        <v>326237297</v>
      </c>
      <c r="N42" s="27">
        <f>'[1]Tien 01T-2018'!N42</f>
        <v>5773756</v>
      </c>
      <c r="O42" s="27">
        <f>'[1]Tien 01T-2018'!O42</f>
        <v>375172</v>
      </c>
      <c r="P42" s="27">
        <f>'[1]Tien 01T-2018'!P42</f>
        <v>0</v>
      </c>
      <c r="Q42" s="27">
        <f>'[1]Tien 01T-2018'!Q42</f>
        <v>2848054</v>
      </c>
      <c r="R42" s="27">
        <f>'[1]Tien 01T-2018'!R42</f>
        <v>306083641</v>
      </c>
      <c r="S42" s="27">
        <f t="shared" si="1"/>
        <v>641317920</v>
      </c>
      <c r="T42" s="28">
        <f t="shared" si="2"/>
        <v>0.014330701262661744</v>
      </c>
      <c r="U42" s="29">
        <v>540034815</v>
      </c>
      <c r="V42" s="29">
        <f t="shared" si="3"/>
        <v>106287095</v>
      </c>
      <c r="W42" s="29">
        <f t="shared" si="4"/>
        <v>0</v>
      </c>
      <c r="X42" s="22">
        <f t="shared" si="5"/>
        <v>335234279</v>
      </c>
      <c r="Y42" s="31">
        <v>227259830</v>
      </c>
      <c r="Z42" s="32">
        <f t="shared" si="6"/>
        <v>0.4751145373997684</v>
      </c>
      <c r="AA42" s="32">
        <f t="shared" si="7"/>
        <v>0.5263270303089991</v>
      </c>
      <c r="AB42" s="34">
        <f t="shared" si="12"/>
        <v>36</v>
      </c>
      <c r="AC42" s="34">
        <f t="shared" si="13"/>
        <v>47</v>
      </c>
      <c r="AD42" s="34">
        <f t="shared" si="8"/>
        <v>0</v>
      </c>
      <c r="AE42" s="34">
        <f t="shared" si="9"/>
        <v>0</v>
      </c>
      <c r="AF42" s="34">
        <f t="shared" si="10"/>
        <v>0</v>
      </c>
      <c r="AG42" s="34">
        <f t="shared" si="11"/>
        <v>0</v>
      </c>
      <c r="AH42" s="35"/>
      <c r="AI42" s="32"/>
    </row>
    <row r="43" spans="1:35" s="11" customFormat="1" ht="20.25" customHeight="1">
      <c r="A43" s="12">
        <v>29</v>
      </c>
      <c r="B43" s="13" t="str">
        <f>'[1]Tien 01T-2018'!B43</f>
        <v>Hòa Bình</v>
      </c>
      <c r="C43" s="27">
        <f>'[1]Tien 01T-2018'!C43</f>
        <v>144017247.368</v>
      </c>
      <c r="D43" s="27">
        <v>138972193.368</v>
      </c>
      <c r="E43" s="27">
        <v>5045054</v>
      </c>
      <c r="F43" s="27">
        <f>'[1]Tien 01T-2018'!F43</f>
        <v>17916</v>
      </c>
      <c r="G43" s="27">
        <f>'[1]Tien 01T-2018'!G43</f>
        <v>0</v>
      </c>
      <c r="H43" s="27">
        <f>'[1]Tien 01T-2018'!H43</f>
        <v>143999331.368</v>
      </c>
      <c r="I43" s="27">
        <f>'[1]Tien 01T-2018'!I43</f>
        <v>83777781.85499999</v>
      </c>
      <c r="J43" s="27">
        <f>'[1]Tien 01T-2018'!J43</f>
        <v>600096</v>
      </c>
      <c r="K43" s="27">
        <f>'[1]Tien 01T-2018'!K43</f>
        <v>0</v>
      </c>
      <c r="L43" s="27">
        <f>'[1]Tien 01T-2018'!L43</f>
        <v>0</v>
      </c>
      <c r="M43" s="27">
        <f>'[1]Tien 01T-2018'!M43</f>
        <v>75011760.05499999</v>
      </c>
      <c r="N43" s="27">
        <f>'[1]Tien 01T-2018'!N43</f>
        <v>1661696.8</v>
      </c>
      <c r="O43" s="27">
        <f>'[1]Tien 01T-2018'!O43</f>
        <v>0</v>
      </c>
      <c r="P43" s="27">
        <f>'[1]Tien 01T-2018'!P43</f>
        <v>0</v>
      </c>
      <c r="Q43" s="27">
        <f>'[1]Tien 01T-2018'!Q43</f>
        <v>6504229</v>
      </c>
      <c r="R43" s="27">
        <f>'[1]Tien 01T-2018'!R43</f>
        <v>60221549.513</v>
      </c>
      <c r="S43" s="27">
        <f t="shared" si="1"/>
        <v>143399235.36799997</v>
      </c>
      <c r="T43" s="28">
        <f t="shared" si="2"/>
        <v>0.0071629492535219864</v>
      </c>
      <c r="U43" s="29">
        <v>138972193.368</v>
      </c>
      <c r="V43" s="29">
        <f t="shared" si="3"/>
        <v>5045054</v>
      </c>
      <c r="W43" s="29">
        <f t="shared" si="4"/>
        <v>0</v>
      </c>
      <c r="X43" s="22">
        <f t="shared" si="5"/>
        <v>83177685.85499999</v>
      </c>
      <c r="Y43" s="31">
        <v>79400631.855</v>
      </c>
      <c r="Z43" s="32">
        <f t="shared" si="6"/>
        <v>0.04756957106963044</v>
      </c>
      <c r="AA43" s="32">
        <f t="shared" si="7"/>
        <v>0.5817928531966597</v>
      </c>
      <c r="AB43" s="34">
        <f t="shared" si="12"/>
        <v>55</v>
      </c>
      <c r="AC43" s="34">
        <f t="shared" si="13"/>
        <v>58</v>
      </c>
      <c r="AD43" s="34">
        <f t="shared" si="8"/>
        <v>0</v>
      </c>
      <c r="AE43" s="34">
        <f t="shared" si="9"/>
        <v>0</v>
      </c>
      <c r="AF43" s="34">
        <f t="shared" si="10"/>
        <v>0</v>
      </c>
      <c r="AG43" s="34">
        <f t="shared" si="11"/>
        <v>0</v>
      </c>
      <c r="AH43" s="35"/>
      <c r="AI43" s="32"/>
    </row>
    <row r="44" spans="1:35" s="11" customFormat="1" ht="20.25" customHeight="1">
      <c r="A44" s="14">
        <v>30</v>
      </c>
      <c r="B44" s="13" t="str">
        <f>'[1]Tien 01T-2018'!B44</f>
        <v>Hồ Chí Minh</v>
      </c>
      <c r="C44" s="27">
        <f>'[1]Tien 01T-2018'!C44</f>
        <v>54132715994.158</v>
      </c>
      <c r="D44" s="27">
        <v>51954060139.97</v>
      </c>
      <c r="E44" s="27">
        <v>2178655854.187996</v>
      </c>
      <c r="F44" s="27">
        <f>'[1]Tien 01T-2018'!F44</f>
        <v>97504333</v>
      </c>
      <c r="G44" s="27">
        <f>'[1]Tien 01T-2018'!G44</f>
        <v>0</v>
      </c>
      <c r="H44" s="27">
        <f>'[1]Tien 01T-2018'!H44</f>
        <v>54035211661.158</v>
      </c>
      <c r="I44" s="27">
        <f>'[1]Tien 01T-2018'!I44</f>
        <v>23410243281.454</v>
      </c>
      <c r="J44" s="27">
        <f>'[1]Tien 01T-2018'!J44</f>
        <v>336089016</v>
      </c>
      <c r="K44" s="27">
        <f>'[1]Tien 01T-2018'!K44</f>
        <v>140622710</v>
      </c>
      <c r="L44" s="27">
        <f>'[1]Tien 01T-2018'!L44</f>
        <v>68532</v>
      </c>
      <c r="M44" s="27">
        <f>'[1]Tien 01T-2018'!M44</f>
        <v>21268036932.937996</v>
      </c>
      <c r="N44" s="27">
        <f>'[1]Tien 01T-2018'!N44</f>
        <v>909448181</v>
      </c>
      <c r="O44" s="27">
        <f>'[1]Tien 01T-2018'!O44</f>
        <v>181016687</v>
      </c>
      <c r="P44" s="27">
        <f>'[1]Tien 01T-2018'!P44</f>
        <v>0</v>
      </c>
      <c r="Q44" s="27">
        <f>'[1]Tien 01T-2018'!Q44</f>
        <v>574961222.516</v>
      </c>
      <c r="R44" s="27">
        <f>'[1]Tien 01T-2018'!R44</f>
        <v>30624968379.704</v>
      </c>
      <c r="S44" s="27">
        <f t="shared" si="1"/>
        <v>53558431403.15799</v>
      </c>
      <c r="T44" s="28">
        <f t="shared" si="2"/>
        <v>0.02036630940857046</v>
      </c>
      <c r="U44" s="29">
        <v>51954060139.97</v>
      </c>
      <c r="V44" s="29">
        <f t="shared" si="3"/>
        <v>2178655854.187996</v>
      </c>
      <c r="W44" s="29">
        <f t="shared" si="4"/>
        <v>0</v>
      </c>
      <c r="X44" s="22">
        <f t="shared" si="5"/>
        <v>22933463023.453995</v>
      </c>
      <c r="Y44" s="31">
        <v>20667047551.501995</v>
      </c>
      <c r="Z44" s="32">
        <f t="shared" si="6"/>
        <v>0.10966324368800738</v>
      </c>
      <c r="AA44" s="32">
        <f t="shared" si="7"/>
        <v>0.433240521537217</v>
      </c>
      <c r="AB44" s="34">
        <f t="shared" si="12"/>
        <v>1</v>
      </c>
      <c r="AC44" s="34">
        <f t="shared" si="13"/>
        <v>37</v>
      </c>
      <c r="AD44" s="34">
        <f t="shared" si="8"/>
        <v>0</v>
      </c>
      <c r="AE44" s="34">
        <f t="shared" si="9"/>
        <v>0</v>
      </c>
      <c r="AF44" s="34">
        <f t="shared" si="10"/>
        <v>0</v>
      </c>
      <c r="AG44" s="34">
        <f t="shared" si="11"/>
        <v>2.6226043701171875E-06</v>
      </c>
      <c r="AH44" s="35"/>
      <c r="AI44" s="32"/>
    </row>
    <row r="45" spans="1:35" s="11" customFormat="1" ht="20.25" customHeight="1">
      <c r="A45" s="12">
        <v>31</v>
      </c>
      <c r="B45" s="13" t="str">
        <f>'[1]Tien 01T-2018'!B45</f>
        <v>Hưng Yên</v>
      </c>
      <c r="C45" s="27">
        <f>'[1]Tien 01T-2018'!C45</f>
        <v>587413439.401</v>
      </c>
      <c r="D45" s="27">
        <v>373968576.13400006</v>
      </c>
      <c r="E45" s="27">
        <v>213444863.26699996</v>
      </c>
      <c r="F45" s="27">
        <f>'[1]Tien 01T-2018'!F45</f>
        <v>3965525</v>
      </c>
      <c r="G45" s="27">
        <f>'[1]Tien 01T-2018'!G45</f>
        <v>0</v>
      </c>
      <c r="H45" s="27">
        <f>'[1]Tien 01T-2018'!H45</f>
        <v>583447914.401</v>
      </c>
      <c r="I45" s="27">
        <f>'[1]Tien 01T-2018'!I45</f>
        <v>429401843.786</v>
      </c>
      <c r="J45" s="27">
        <f>'[1]Tien 01T-2018'!J45</f>
        <v>5092260</v>
      </c>
      <c r="K45" s="27">
        <f>'[1]Tien 01T-2018'!K45</f>
        <v>327660</v>
      </c>
      <c r="L45" s="27">
        <f>'[1]Tien 01T-2018'!L45</f>
        <v>0</v>
      </c>
      <c r="M45" s="27">
        <f>'[1]Tien 01T-2018'!M45</f>
        <v>380674722.39</v>
      </c>
      <c r="N45" s="27">
        <f>'[1]Tien 01T-2018'!N45</f>
        <v>151750</v>
      </c>
      <c r="O45" s="27">
        <f>'[1]Tien 01T-2018'!O45</f>
        <v>826302</v>
      </c>
      <c r="P45" s="27">
        <f>'[1]Tien 01T-2018'!P45</f>
        <v>0</v>
      </c>
      <c r="Q45" s="27">
        <f>'[1]Tien 01T-2018'!Q45</f>
        <v>42329149.396</v>
      </c>
      <c r="R45" s="27">
        <f>'[1]Tien 01T-2018'!R45</f>
        <v>154046070.615</v>
      </c>
      <c r="S45" s="27">
        <f t="shared" si="1"/>
        <v>578027994.401</v>
      </c>
      <c r="T45" s="28">
        <f t="shared" si="2"/>
        <v>0.012622023119912621</v>
      </c>
      <c r="U45" s="29">
        <v>373968576.13400006</v>
      </c>
      <c r="V45" s="29">
        <f t="shared" si="3"/>
        <v>213444863.26699996</v>
      </c>
      <c r="W45" s="29">
        <f t="shared" si="4"/>
        <v>0</v>
      </c>
      <c r="X45" s="22">
        <f t="shared" si="5"/>
        <v>423981923.786</v>
      </c>
      <c r="Y45" s="31">
        <v>214877409.828</v>
      </c>
      <c r="Z45" s="32">
        <f t="shared" si="6"/>
        <v>0.973134002896717</v>
      </c>
      <c r="AA45" s="32">
        <f t="shared" si="7"/>
        <v>0.735972883246738</v>
      </c>
      <c r="AB45" s="34">
        <f t="shared" si="12"/>
        <v>40</v>
      </c>
      <c r="AC45" s="34">
        <f t="shared" si="13"/>
        <v>52</v>
      </c>
      <c r="AD45" s="34">
        <f t="shared" si="8"/>
        <v>0</v>
      </c>
      <c r="AE45" s="34">
        <f t="shared" si="9"/>
        <v>0</v>
      </c>
      <c r="AF45" s="34">
        <f t="shared" si="10"/>
        <v>0</v>
      </c>
      <c r="AG45" s="34">
        <f t="shared" si="11"/>
        <v>0</v>
      </c>
      <c r="AH45" s="35"/>
      <c r="AI45" s="32"/>
    </row>
    <row r="46" spans="1:35" s="11" customFormat="1" ht="20.25" customHeight="1">
      <c r="A46" s="14">
        <v>32</v>
      </c>
      <c r="B46" s="13" t="str">
        <f>'[1]Tien 01T-2018'!B46</f>
        <v>Kiên Giang</v>
      </c>
      <c r="C46" s="27">
        <f>'[1]Tien 01T-2018'!C46</f>
        <v>1464196533</v>
      </c>
      <c r="D46" s="27">
        <v>1291755777</v>
      </c>
      <c r="E46" s="27">
        <v>172440756</v>
      </c>
      <c r="F46" s="27">
        <f>'[1]Tien 01T-2018'!F46</f>
        <v>2322437</v>
      </c>
      <c r="G46" s="27">
        <f>'[1]Tien 01T-2018'!G46</f>
        <v>0</v>
      </c>
      <c r="H46" s="27">
        <f>'[1]Tien 01T-2018'!H46</f>
        <v>1461874096</v>
      </c>
      <c r="I46" s="27">
        <f>'[1]Tien 01T-2018'!I46</f>
        <v>1061473843</v>
      </c>
      <c r="J46" s="27">
        <f>'[1]Tien 01T-2018'!J46</f>
        <v>14272499</v>
      </c>
      <c r="K46" s="27">
        <f>'[1]Tien 01T-2018'!K46</f>
        <v>3755917</v>
      </c>
      <c r="L46" s="27">
        <f>'[1]Tien 01T-2018'!L46</f>
        <v>0</v>
      </c>
      <c r="M46" s="27">
        <f>'[1]Tien 01T-2018'!M46</f>
        <v>990831240</v>
      </c>
      <c r="N46" s="27">
        <f>'[1]Tien 01T-2018'!N46</f>
        <v>37065774</v>
      </c>
      <c r="O46" s="27">
        <f>'[1]Tien 01T-2018'!O46</f>
        <v>13626950</v>
      </c>
      <c r="P46" s="27">
        <f>'[1]Tien 01T-2018'!P46</f>
        <v>125000</v>
      </c>
      <c r="Q46" s="27">
        <f>'[1]Tien 01T-2018'!Q46</f>
        <v>1796463</v>
      </c>
      <c r="R46" s="27">
        <f>'[1]Tien 01T-2018'!R46</f>
        <v>400400253</v>
      </c>
      <c r="S46" s="27">
        <f aca="true" t="shared" si="14" ref="S46:S77">M46+N46+O46+P46+Q46+R46</f>
        <v>1443845680</v>
      </c>
      <c r="T46" s="28">
        <f aca="true" t="shared" si="15" ref="T46:T77">(J46+K46+L46)/I46</f>
        <v>0.016984324313679768</v>
      </c>
      <c r="U46" s="29">
        <v>1291755777</v>
      </c>
      <c r="V46" s="29">
        <f aca="true" t="shared" si="16" ref="V46:V77">C46-U46</f>
        <v>172440756</v>
      </c>
      <c r="W46" s="29">
        <f aca="true" t="shared" si="17" ref="W46:W77">D46-U46</f>
        <v>0</v>
      </c>
      <c r="X46" s="22">
        <f aca="true" t="shared" si="18" ref="X46:X77">M46+N46+O46+P46+Q46</f>
        <v>1043445427</v>
      </c>
      <c r="Y46" s="31">
        <v>888825496</v>
      </c>
      <c r="Z46" s="32">
        <f aca="true" t="shared" si="19" ref="Z46:Z77">(X46-Y46)/Y46</f>
        <v>0.1739598286681011</v>
      </c>
      <c r="AA46" s="32">
        <f aca="true" t="shared" si="20" ref="AA46:AA77">I46/H46</f>
        <v>0.7261048307131369</v>
      </c>
      <c r="AB46" s="34">
        <f t="shared" si="12"/>
        <v>14</v>
      </c>
      <c r="AC46" s="34">
        <f t="shared" si="13"/>
        <v>41</v>
      </c>
      <c r="AD46" s="34">
        <f aca="true" t="shared" si="21" ref="AD46:AD77">C46-D46-E46</f>
        <v>0</v>
      </c>
      <c r="AE46" s="34">
        <f aca="true" t="shared" si="22" ref="AE46:AE77">C46-F46-H46</f>
        <v>0</v>
      </c>
      <c r="AF46" s="34">
        <f aca="true" t="shared" si="23" ref="AF46:AF77">H46-I46-R46</f>
        <v>0</v>
      </c>
      <c r="AG46" s="34">
        <f aca="true" t="shared" si="24" ref="AG46:AG77">I46-J46-K46-L46-M46-N46-O46-P46-Q46</f>
        <v>0</v>
      </c>
      <c r="AH46" s="35"/>
      <c r="AI46" s="32"/>
    </row>
    <row r="47" spans="1:35" s="11" customFormat="1" ht="20.25" customHeight="1">
      <c r="A47" s="12">
        <v>33</v>
      </c>
      <c r="B47" s="13" t="str">
        <f>'[1]Tien 01T-2018'!B47</f>
        <v>Kon Tum</v>
      </c>
      <c r="C47" s="27">
        <f>'[1]Tien 01T-2018'!C47</f>
        <v>617682734.9720001</v>
      </c>
      <c r="D47" s="27">
        <v>598312123.913</v>
      </c>
      <c r="E47" s="27">
        <v>19370611.059000134</v>
      </c>
      <c r="F47" s="27">
        <f>'[1]Tien 01T-2018'!F47</f>
        <v>226455.3</v>
      </c>
      <c r="G47" s="27">
        <f>'[1]Tien 01T-2018'!G47</f>
        <v>0</v>
      </c>
      <c r="H47" s="27">
        <f>'[1]Tien 01T-2018'!H47</f>
        <v>617456279.6719999</v>
      </c>
      <c r="I47" s="27">
        <f>'[1]Tien 01T-2018'!I47</f>
        <v>134045208.13700002</v>
      </c>
      <c r="J47" s="27">
        <f>'[1]Tien 01T-2018'!J47</f>
        <v>12493673.349</v>
      </c>
      <c r="K47" s="27">
        <f>'[1]Tien 01T-2018'!K47</f>
        <v>1422549.869</v>
      </c>
      <c r="L47" s="27">
        <f>'[1]Tien 01T-2018'!L47</f>
        <v>0</v>
      </c>
      <c r="M47" s="27">
        <f>'[1]Tien 01T-2018'!M47</f>
        <v>114921075.724</v>
      </c>
      <c r="N47" s="27">
        <f>'[1]Tien 01T-2018'!N47</f>
        <v>3923431.1950000003</v>
      </c>
      <c r="O47" s="27">
        <f>'[1]Tien 01T-2018'!O47</f>
        <v>1284478</v>
      </c>
      <c r="P47" s="27">
        <f>'[1]Tien 01T-2018'!P47</f>
        <v>0</v>
      </c>
      <c r="Q47" s="27">
        <f>'[1]Tien 01T-2018'!Q47</f>
        <v>0</v>
      </c>
      <c r="R47" s="27">
        <f>'[1]Tien 01T-2018'!R47</f>
        <v>483411071.53499997</v>
      </c>
      <c r="S47" s="27">
        <f t="shared" si="14"/>
        <v>603540056.454</v>
      </c>
      <c r="T47" s="28">
        <f t="shared" si="15"/>
        <v>0.10381738677131236</v>
      </c>
      <c r="U47" s="29">
        <v>598312123.913</v>
      </c>
      <c r="V47" s="29">
        <f t="shared" si="16"/>
        <v>19370611.059000134</v>
      </c>
      <c r="W47" s="29">
        <f t="shared" si="17"/>
        <v>0</v>
      </c>
      <c r="X47" s="22">
        <f t="shared" si="18"/>
        <v>120128984.919</v>
      </c>
      <c r="Y47" s="31">
        <v>113433225.825</v>
      </c>
      <c r="Z47" s="32">
        <f t="shared" si="19"/>
        <v>0.05902819958880418</v>
      </c>
      <c r="AA47" s="32">
        <f t="shared" si="20"/>
        <v>0.21709263076602997</v>
      </c>
      <c r="AB47" s="34">
        <f aca="true" t="shared" si="25" ref="AB47:AB77">RANK(C47,$C$15:$C$77)</f>
        <v>38</v>
      </c>
      <c r="AC47" s="34">
        <f aca="true" t="shared" si="26" ref="AC47:AC77">RANK(T47,$T$15:$T$77)</f>
        <v>2</v>
      </c>
      <c r="AD47" s="34">
        <f t="shared" si="21"/>
        <v>0</v>
      </c>
      <c r="AE47" s="34">
        <f t="shared" si="22"/>
        <v>0</v>
      </c>
      <c r="AF47" s="34">
        <f t="shared" si="23"/>
        <v>0</v>
      </c>
      <c r="AG47" s="34">
        <f t="shared" si="24"/>
        <v>7.450580596923828E-09</v>
      </c>
      <c r="AH47" s="35"/>
      <c r="AI47" s="32"/>
    </row>
    <row r="48" spans="1:35" s="11" customFormat="1" ht="20.25" customHeight="1">
      <c r="A48" s="14">
        <v>34</v>
      </c>
      <c r="B48" s="13" t="str">
        <f>'[1]Tien 01T-2018'!B48</f>
        <v>Khánh Hòa</v>
      </c>
      <c r="C48" s="27">
        <f>'[1]Tien 01T-2018'!C48</f>
        <v>1235706679.777</v>
      </c>
      <c r="D48" s="27">
        <v>1200979257.042</v>
      </c>
      <c r="E48" s="27">
        <v>34727422.734999895</v>
      </c>
      <c r="F48" s="27">
        <f>'[1]Tien 01T-2018'!F48</f>
        <v>263827</v>
      </c>
      <c r="G48" s="27">
        <f>'[1]Tien 01T-2018'!G48</f>
        <v>0</v>
      </c>
      <c r="H48" s="27">
        <f>'[1]Tien 01T-2018'!H48</f>
        <v>1235442852.777</v>
      </c>
      <c r="I48" s="27">
        <f>'[1]Tien 01T-2018'!I48</f>
        <v>560174480.6650001</v>
      </c>
      <c r="J48" s="27">
        <f>'[1]Tien 01T-2018'!J48</f>
        <v>10447422.464</v>
      </c>
      <c r="K48" s="27">
        <f>'[1]Tien 01T-2018'!K48</f>
        <v>3691902.04</v>
      </c>
      <c r="L48" s="27">
        <f>'[1]Tien 01T-2018'!L48</f>
        <v>0</v>
      </c>
      <c r="M48" s="27">
        <f>'[1]Tien 01T-2018'!M48</f>
        <v>533348950.71300006</v>
      </c>
      <c r="N48" s="27">
        <f>'[1]Tien 01T-2018'!N48</f>
        <v>10279614.58</v>
      </c>
      <c r="O48" s="27">
        <f>'[1]Tien 01T-2018'!O48</f>
        <v>1071862.0210000002</v>
      </c>
      <c r="P48" s="27">
        <f>'[1]Tien 01T-2018'!P48</f>
        <v>0</v>
      </c>
      <c r="Q48" s="27">
        <f>'[1]Tien 01T-2018'!Q48</f>
        <v>1334728.8469999998</v>
      </c>
      <c r="R48" s="27">
        <f>'[1]Tien 01T-2018'!R48</f>
        <v>675268372.112</v>
      </c>
      <c r="S48" s="27">
        <f t="shared" si="14"/>
        <v>1221303528.2730002</v>
      </c>
      <c r="T48" s="28">
        <f t="shared" si="15"/>
        <v>0.02524092937474549</v>
      </c>
      <c r="U48" s="29">
        <v>1200979257.042</v>
      </c>
      <c r="V48" s="29">
        <f t="shared" si="16"/>
        <v>34727422.734999895</v>
      </c>
      <c r="W48" s="29">
        <f t="shared" si="17"/>
        <v>0</v>
      </c>
      <c r="X48" s="22">
        <f t="shared" si="18"/>
        <v>546035156.1610001</v>
      </c>
      <c r="Y48" s="31">
        <v>349245295.109</v>
      </c>
      <c r="Z48" s="32">
        <f t="shared" si="19"/>
        <v>0.5634717598431259</v>
      </c>
      <c r="AA48" s="32">
        <f t="shared" si="20"/>
        <v>0.45341998572079056</v>
      </c>
      <c r="AB48" s="34">
        <f t="shared" si="25"/>
        <v>22</v>
      </c>
      <c r="AC48" s="34">
        <f t="shared" si="26"/>
        <v>31</v>
      </c>
      <c r="AD48" s="34">
        <f t="shared" si="21"/>
        <v>0</v>
      </c>
      <c r="AE48" s="34">
        <f t="shared" si="22"/>
        <v>0</v>
      </c>
      <c r="AF48" s="34">
        <f t="shared" si="23"/>
        <v>0</v>
      </c>
      <c r="AG48" s="34">
        <f t="shared" si="24"/>
        <v>7.334165275096893E-08</v>
      </c>
      <c r="AH48" s="35"/>
      <c r="AI48" s="32"/>
    </row>
    <row r="49" spans="1:35" s="11" customFormat="1" ht="20.25" customHeight="1">
      <c r="A49" s="12">
        <v>35</v>
      </c>
      <c r="B49" s="13" t="str">
        <f>'[1]Tien 01T-2018'!B49</f>
        <v>Lai Châu</v>
      </c>
      <c r="C49" s="27">
        <f>'[1]Tien 01T-2018'!C49</f>
        <v>29044273</v>
      </c>
      <c r="D49" s="27">
        <v>26651695</v>
      </c>
      <c r="E49" s="27">
        <v>2392578</v>
      </c>
      <c r="F49" s="27">
        <f>'[1]Tien 01T-2018'!F49</f>
        <v>26850</v>
      </c>
      <c r="G49" s="27">
        <f>'[1]Tien 01T-2018'!G49</f>
        <v>0</v>
      </c>
      <c r="H49" s="27">
        <f>'[1]Tien 01T-2018'!H49</f>
        <v>29017423</v>
      </c>
      <c r="I49" s="27">
        <f>'[1]Tien 01T-2018'!I49</f>
        <v>6761183</v>
      </c>
      <c r="J49" s="27">
        <f>'[1]Tien 01T-2018'!J49</f>
        <v>530376</v>
      </c>
      <c r="K49" s="27">
        <f>'[1]Tien 01T-2018'!K49</f>
        <v>8000</v>
      </c>
      <c r="L49" s="27">
        <f>'[1]Tien 01T-2018'!L49</f>
        <v>0</v>
      </c>
      <c r="M49" s="27">
        <f>'[1]Tien 01T-2018'!M49</f>
        <v>5973412</v>
      </c>
      <c r="N49" s="27">
        <f>'[1]Tien 01T-2018'!N49</f>
        <v>169630</v>
      </c>
      <c r="O49" s="27">
        <f>'[1]Tien 01T-2018'!O49</f>
        <v>0</v>
      </c>
      <c r="P49" s="27">
        <f>'[1]Tien 01T-2018'!P49</f>
        <v>0</v>
      </c>
      <c r="Q49" s="27">
        <f>'[1]Tien 01T-2018'!Q49</f>
        <v>79765</v>
      </c>
      <c r="R49" s="27">
        <f>'[1]Tien 01T-2018'!R49</f>
        <v>22256240</v>
      </c>
      <c r="S49" s="27">
        <f t="shared" si="14"/>
        <v>28479047</v>
      </c>
      <c r="T49" s="28">
        <f t="shared" si="15"/>
        <v>0.07962748530841422</v>
      </c>
      <c r="U49" s="29">
        <v>26651695</v>
      </c>
      <c r="V49" s="29">
        <f t="shared" si="16"/>
        <v>2392578</v>
      </c>
      <c r="W49" s="29">
        <f t="shared" si="17"/>
        <v>0</v>
      </c>
      <c r="X49" s="22">
        <f t="shared" si="18"/>
        <v>6222807</v>
      </c>
      <c r="Y49" s="31">
        <v>4405814</v>
      </c>
      <c r="Z49" s="32">
        <f t="shared" si="19"/>
        <v>0.4124080135929479</v>
      </c>
      <c r="AA49" s="32">
        <f t="shared" si="20"/>
        <v>0.23300425403041475</v>
      </c>
      <c r="AB49" s="34">
        <f t="shared" si="25"/>
        <v>63</v>
      </c>
      <c r="AC49" s="34">
        <f t="shared" si="26"/>
        <v>8</v>
      </c>
      <c r="AD49" s="34">
        <f t="shared" si="21"/>
        <v>0</v>
      </c>
      <c r="AE49" s="34">
        <f t="shared" si="22"/>
        <v>0</v>
      </c>
      <c r="AF49" s="34">
        <f t="shared" si="23"/>
        <v>0</v>
      </c>
      <c r="AG49" s="34">
        <f t="shared" si="24"/>
        <v>0</v>
      </c>
      <c r="AH49" s="35"/>
      <c r="AI49" s="32"/>
    </row>
    <row r="50" spans="1:35" s="11" customFormat="1" ht="20.25" customHeight="1">
      <c r="A50" s="14">
        <v>36</v>
      </c>
      <c r="B50" s="13" t="str">
        <f>'[1]Tien 01T-2018'!B50</f>
        <v>Lạng Sơn</v>
      </c>
      <c r="C50" s="27">
        <f>'[1]Tien 01T-2018'!C50</f>
        <v>91680011</v>
      </c>
      <c r="D50" s="27">
        <v>74658894</v>
      </c>
      <c r="E50" s="27">
        <v>17021117</v>
      </c>
      <c r="F50" s="27">
        <f>'[1]Tien 01T-2018'!F50</f>
        <v>782900</v>
      </c>
      <c r="G50" s="27">
        <f>'[1]Tien 01T-2018'!G50</f>
        <v>0</v>
      </c>
      <c r="H50" s="27">
        <f>'[1]Tien 01T-2018'!H50</f>
        <v>90897111</v>
      </c>
      <c r="I50" s="27">
        <f>'[1]Tien 01T-2018'!I50</f>
        <v>33612701</v>
      </c>
      <c r="J50" s="27">
        <f>'[1]Tien 01T-2018'!J50</f>
        <v>1880272</v>
      </c>
      <c r="K50" s="27">
        <f>'[1]Tien 01T-2018'!K50</f>
        <v>71802</v>
      </c>
      <c r="L50" s="27">
        <f>'[1]Tien 01T-2018'!L50</f>
        <v>11080</v>
      </c>
      <c r="M50" s="27">
        <f>'[1]Tien 01T-2018'!M50</f>
        <v>31470069</v>
      </c>
      <c r="N50" s="27">
        <f>'[1]Tien 01T-2018'!N50</f>
        <v>107764</v>
      </c>
      <c r="O50" s="27">
        <f>'[1]Tien 01T-2018'!O50</f>
        <v>25751</v>
      </c>
      <c r="P50" s="27">
        <f>'[1]Tien 01T-2018'!P50</f>
        <v>0</v>
      </c>
      <c r="Q50" s="27">
        <f>'[1]Tien 01T-2018'!Q50</f>
        <v>45963</v>
      </c>
      <c r="R50" s="27">
        <f>'[1]Tien 01T-2018'!R50</f>
        <v>57284410</v>
      </c>
      <c r="S50" s="27">
        <f t="shared" si="14"/>
        <v>88933957</v>
      </c>
      <c r="T50" s="28">
        <f t="shared" si="15"/>
        <v>0.058405124896092106</v>
      </c>
      <c r="U50" s="29">
        <v>74658894</v>
      </c>
      <c r="V50" s="29">
        <f t="shared" si="16"/>
        <v>17021117</v>
      </c>
      <c r="W50" s="29">
        <f t="shared" si="17"/>
        <v>0</v>
      </c>
      <c r="X50" s="22">
        <f t="shared" si="18"/>
        <v>31649547</v>
      </c>
      <c r="Y50" s="31">
        <v>17293510</v>
      </c>
      <c r="Z50" s="32">
        <f t="shared" si="19"/>
        <v>0.830140150842715</v>
      </c>
      <c r="AA50" s="32">
        <f t="shared" si="20"/>
        <v>0.3697884413510128</v>
      </c>
      <c r="AB50" s="34">
        <f t="shared" si="25"/>
        <v>58</v>
      </c>
      <c r="AC50" s="34">
        <f t="shared" si="26"/>
        <v>9</v>
      </c>
      <c r="AD50" s="34">
        <f t="shared" si="21"/>
        <v>0</v>
      </c>
      <c r="AE50" s="34">
        <f t="shared" si="22"/>
        <v>0</v>
      </c>
      <c r="AF50" s="34">
        <f t="shared" si="23"/>
        <v>0</v>
      </c>
      <c r="AG50" s="34">
        <f t="shared" si="24"/>
        <v>0</v>
      </c>
      <c r="AH50" s="35"/>
      <c r="AI50" s="32"/>
    </row>
    <row r="51" spans="1:35" s="11" customFormat="1" ht="20.25" customHeight="1">
      <c r="A51" s="12">
        <v>37</v>
      </c>
      <c r="B51" s="13" t="str">
        <f>'[1]Tien 01T-2018'!B51</f>
        <v>Lào Cai</v>
      </c>
      <c r="C51" s="27">
        <f>'[1]Tien 01T-2018'!C51</f>
        <v>182551734</v>
      </c>
      <c r="D51" s="27">
        <v>64818933</v>
      </c>
      <c r="E51" s="27">
        <v>117732801</v>
      </c>
      <c r="F51" s="27">
        <f>'[1]Tien 01T-2018'!F51</f>
        <v>47357</v>
      </c>
      <c r="G51" s="27">
        <f>'[1]Tien 01T-2018'!G51</f>
        <v>0</v>
      </c>
      <c r="H51" s="27">
        <f>'[1]Tien 01T-2018'!H51</f>
        <v>182504377</v>
      </c>
      <c r="I51" s="27">
        <f>'[1]Tien 01T-2018'!I51</f>
        <v>153366261</v>
      </c>
      <c r="J51" s="27">
        <f>'[1]Tien 01T-2018'!J51</f>
        <v>1677263</v>
      </c>
      <c r="K51" s="27">
        <f>'[1]Tien 01T-2018'!K51</f>
        <v>344826</v>
      </c>
      <c r="L51" s="27">
        <f>'[1]Tien 01T-2018'!L51</f>
        <v>11932</v>
      </c>
      <c r="M51" s="27">
        <f>'[1]Tien 01T-2018'!M51</f>
        <v>133584734</v>
      </c>
      <c r="N51" s="27">
        <f>'[1]Tien 01T-2018'!N51</f>
        <v>32865</v>
      </c>
      <c r="O51" s="27">
        <f>'[1]Tien 01T-2018'!O51</f>
        <v>17564401</v>
      </c>
      <c r="P51" s="27">
        <f>'[1]Tien 01T-2018'!P51</f>
        <v>0</v>
      </c>
      <c r="Q51" s="27">
        <f>'[1]Tien 01T-2018'!Q51</f>
        <v>150240</v>
      </c>
      <c r="R51" s="27">
        <f>'[1]Tien 01T-2018'!R51</f>
        <v>29138116</v>
      </c>
      <c r="S51" s="27">
        <f t="shared" si="14"/>
        <v>180470356</v>
      </c>
      <c r="T51" s="28">
        <f t="shared" si="15"/>
        <v>0.013262506282265041</v>
      </c>
      <c r="U51" s="29">
        <v>64818933</v>
      </c>
      <c r="V51" s="29">
        <f t="shared" si="16"/>
        <v>117732801</v>
      </c>
      <c r="W51" s="29">
        <f t="shared" si="17"/>
        <v>0</v>
      </c>
      <c r="X51" s="22">
        <f t="shared" si="18"/>
        <v>151332240</v>
      </c>
      <c r="Y51" s="31">
        <v>17839988</v>
      </c>
      <c r="Z51" s="32">
        <f t="shared" si="19"/>
        <v>7.4827545848125006</v>
      </c>
      <c r="AA51" s="32">
        <f t="shared" si="20"/>
        <v>0.8403429195563896</v>
      </c>
      <c r="AB51" s="34">
        <f t="shared" si="25"/>
        <v>52</v>
      </c>
      <c r="AC51" s="34">
        <f t="shared" si="26"/>
        <v>51</v>
      </c>
      <c r="AD51" s="34">
        <f t="shared" si="21"/>
        <v>0</v>
      </c>
      <c r="AE51" s="34">
        <f t="shared" si="22"/>
        <v>0</v>
      </c>
      <c r="AF51" s="34">
        <f t="shared" si="23"/>
        <v>0</v>
      </c>
      <c r="AG51" s="34">
        <f t="shared" si="24"/>
        <v>0</v>
      </c>
      <c r="AH51" s="35"/>
      <c r="AI51" s="32"/>
    </row>
    <row r="52" spans="1:35" s="11" customFormat="1" ht="20.25" customHeight="1">
      <c r="A52" s="14">
        <v>38</v>
      </c>
      <c r="B52" s="13" t="str">
        <f>'[1]Tien 01T-2018'!B52</f>
        <v>Lâm Đồng</v>
      </c>
      <c r="C52" s="27">
        <f>'[1]Tien 01T-2018'!C52</f>
        <v>2337555107</v>
      </c>
      <c r="D52" s="27">
        <v>2230252665</v>
      </c>
      <c r="E52" s="27">
        <v>107302442</v>
      </c>
      <c r="F52" s="27">
        <f>'[1]Tien 01T-2018'!F52</f>
        <v>809305</v>
      </c>
      <c r="G52" s="27">
        <f>'[1]Tien 01T-2018'!G52</f>
        <v>0</v>
      </c>
      <c r="H52" s="27">
        <f>'[1]Tien 01T-2018'!H52</f>
        <v>2336745802</v>
      </c>
      <c r="I52" s="27">
        <f>'[1]Tien 01T-2018'!I52</f>
        <v>791254835.591</v>
      </c>
      <c r="J52" s="27">
        <f>'[1]Tien 01T-2018'!J52</f>
        <v>13210847</v>
      </c>
      <c r="K52" s="27">
        <f>'[1]Tien 01T-2018'!K52</f>
        <v>27742316</v>
      </c>
      <c r="L52" s="27">
        <f>'[1]Tien 01T-2018'!L52</f>
        <v>12549</v>
      </c>
      <c r="M52" s="27">
        <f>'[1]Tien 01T-2018'!M52</f>
        <v>723683487.591</v>
      </c>
      <c r="N52" s="27">
        <f>'[1]Tien 01T-2018'!N52</f>
        <v>13359266</v>
      </c>
      <c r="O52" s="27">
        <f>'[1]Tien 01T-2018'!O52</f>
        <v>3808744</v>
      </c>
      <c r="P52" s="27">
        <f>'[1]Tien 01T-2018'!P52</f>
        <v>0</v>
      </c>
      <c r="Q52" s="27">
        <f>'[1]Tien 01T-2018'!Q52</f>
        <v>9437626</v>
      </c>
      <c r="R52" s="27">
        <f>'[1]Tien 01T-2018'!R52</f>
        <v>1545490966.409</v>
      </c>
      <c r="S52" s="27">
        <f t="shared" si="14"/>
        <v>2295780090</v>
      </c>
      <c r="T52" s="28">
        <f t="shared" si="15"/>
        <v>0.051773095287818496</v>
      </c>
      <c r="U52" s="29">
        <v>2230252665</v>
      </c>
      <c r="V52" s="29">
        <f t="shared" si="16"/>
        <v>107302442</v>
      </c>
      <c r="W52" s="29">
        <f t="shared" si="17"/>
        <v>0</v>
      </c>
      <c r="X52" s="22">
        <f t="shared" si="18"/>
        <v>750289123.591</v>
      </c>
      <c r="Y52" s="31">
        <v>613453540</v>
      </c>
      <c r="Z52" s="32">
        <f t="shared" si="19"/>
        <v>0.22305777808536237</v>
      </c>
      <c r="AA52" s="32">
        <f t="shared" si="20"/>
        <v>0.338613996830024</v>
      </c>
      <c r="AB52" s="34">
        <f t="shared" si="25"/>
        <v>10</v>
      </c>
      <c r="AC52" s="34">
        <f t="shared" si="26"/>
        <v>10</v>
      </c>
      <c r="AD52" s="34">
        <f t="shared" si="21"/>
        <v>0</v>
      </c>
      <c r="AE52" s="34">
        <f t="shared" si="22"/>
        <v>0</v>
      </c>
      <c r="AF52" s="34">
        <f t="shared" si="23"/>
        <v>0</v>
      </c>
      <c r="AG52" s="34">
        <f t="shared" si="24"/>
        <v>0</v>
      </c>
      <c r="AH52" s="35"/>
      <c r="AI52" s="32"/>
    </row>
    <row r="53" spans="1:35" s="11" customFormat="1" ht="20.25" customHeight="1">
      <c r="A53" s="12">
        <v>39</v>
      </c>
      <c r="B53" s="13" t="str">
        <f>'[1]Tien 01T-2018'!B53</f>
        <v>Long An</v>
      </c>
      <c r="C53" s="27">
        <f>'[1]Tien 01T-2018'!C53</f>
        <v>4280379644</v>
      </c>
      <c r="D53" s="27">
        <v>3938344232</v>
      </c>
      <c r="E53" s="27">
        <v>342035412</v>
      </c>
      <c r="F53" s="27">
        <f>'[1]Tien 01T-2018'!F53</f>
        <v>558338</v>
      </c>
      <c r="G53" s="27">
        <f>'[1]Tien 01T-2018'!G53</f>
        <v>0</v>
      </c>
      <c r="H53" s="27">
        <f>'[1]Tien 01T-2018'!H53</f>
        <v>4279821306</v>
      </c>
      <c r="I53" s="27">
        <f>'[1]Tien 01T-2018'!I53</f>
        <v>2343771191</v>
      </c>
      <c r="J53" s="27">
        <f>'[1]Tien 01T-2018'!J53</f>
        <v>31862920</v>
      </c>
      <c r="K53" s="27">
        <f>'[1]Tien 01T-2018'!K53</f>
        <v>2002365</v>
      </c>
      <c r="L53" s="27">
        <f>'[1]Tien 01T-2018'!L53</f>
        <v>3618</v>
      </c>
      <c r="M53" s="27">
        <f>'[1]Tien 01T-2018'!M53</f>
        <v>2122355692</v>
      </c>
      <c r="N53" s="27">
        <f>'[1]Tien 01T-2018'!N53</f>
        <v>135631314</v>
      </c>
      <c r="O53" s="27">
        <f>'[1]Tien 01T-2018'!O53</f>
        <v>13475267</v>
      </c>
      <c r="P53" s="27">
        <f>'[1]Tien 01T-2018'!P53</f>
        <v>0</v>
      </c>
      <c r="Q53" s="27">
        <f>'[1]Tien 01T-2018'!Q53</f>
        <v>38440015</v>
      </c>
      <c r="R53" s="27">
        <f>'[1]Tien 01T-2018'!R53</f>
        <v>1936050115</v>
      </c>
      <c r="S53" s="27">
        <f t="shared" si="14"/>
        <v>4245952403</v>
      </c>
      <c r="T53" s="28">
        <f t="shared" si="15"/>
        <v>0.014450601291651426</v>
      </c>
      <c r="U53" s="29">
        <v>3938344232</v>
      </c>
      <c r="V53" s="29">
        <f t="shared" si="16"/>
        <v>342035412</v>
      </c>
      <c r="W53" s="29">
        <f t="shared" si="17"/>
        <v>0</v>
      </c>
      <c r="X53" s="22">
        <f t="shared" si="18"/>
        <v>2309902288</v>
      </c>
      <c r="Y53" s="31">
        <v>1963947470</v>
      </c>
      <c r="Z53" s="32">
        <f t="shared" si="19"/>
        <v>0.1761527857972698</v>
      </c>
      <c r="AA53" s="32">
        <f t="shared" si="20"/>
        <v>0.5476329555428406</v>
      </c>
      <c r="AB53" s="34">
        <f t="shared" si="25"/>
        <v>4</v>
      </c>
      <c r="AC53" s="34">
        <f t="shared" si="26"/>
        <v>45</v>
      </c>
      <c r="AD53" s="34">
        <f t="shared" si="21"/>
        <v>0</v>
      </c>
      <c r="AE53" s="34">
        <f t="shared" si="22"/>
        <v>0</v>
      </c>
      <c r="AF53" s="34">
        <f t="shared" si="23"/>
        <v>0</v>
      </c>
      <c r="AG53" s="34">
        <f t="shared" si="24"/>
        <v>0</v>
      </c>
      <c r="AH53" s="35"/>
      <c r="AI53" s="32"/>
    </row>
    <row r="54" spans="1:35" s="11" customFormat="1" ht="20.25" customHeight="1">
      <c r="A54" s="14">
        <v>40</v>
      </c>
      <c r="B54" s="13" t="str">
        <f>'[1]Tien 01T-2018'!B54</f>
        <v>Nam Định</v>
      </c>
      <c r="C54" s="27">
        <f>'[1]Tien 01T-2018'!C54</f>
        <v>302924015</v>
      </c>
      <c r="D54" s="27">
        <v>287311289</v>
      </c>
      <c r="E54" s="27">
        <v>15612726</v>
      </c>
      <c r="F54" s="27">
        <f>'[1]Tien 01T-2018'!F54</f>
        <v>9114</v>
      </c>
      <c r="G54" s="27">
        <f>'[1]Tien 01T-2018'!G54</f>
        <v>0</v>
      </c>
      <c r="H54" s="27">
        <f>'[1]Tien 01T-2018'!H54</f>
        <v>302914901</v>
      </c>
      <c r="I54" s="27">
        <f>'[1]Tien 01T-2018'!I54</f>
        <v>76156516</v>
      </c>
      <c r="J54" s="27">
        <f>'[1]Tien 01T-2018'!J54</f>
        <v>1525460</v>
      </c>
      <c r="K54" s="27">
        <f>'[1]Tien 01T-2018'!K54</f>
        <v>51831</v>
      </c>
      <c r="L54" s="27">
        <f>'[1]Tien 01T-2018'!L54</f>
        <v>0</v>
      </c>
      <c r="M54" s="27">
        <f>'[1]Tien 01T-2018'!M54</f>
        <v>65453555</v>
      </c>
      <c r="N54" s="27">
        <f>'[1]Tien 01T-2018'!N54</f>
        <v>206000</v>
      </c>
      <c r="O54" s="27">
        <f>'[1]Tien 01T-2018'!O54</f>
        <v>4219321</v>
      </c>
      <c r="P54" s="27">
        <f>'[1]Tien 01T-2018'!P54</f>
        <v>0</v>
      </c>
      <c r="Q54" s="27">
        <f>'[1]Tien 01T-2018'!Q54</f>
        <v>4700349</v>
      </c>
      <c r="R54" s="27">
        <f>'[1]Tien 01T-2018'!R54</f>
        <v>226758385</v>
      </c>
      <c r="S54" s="27">
        <f t="shared" si="14"/>
        <v>301337610</v>
      </c>
      <c r="T54" s="28">
        <f t="shared" si="15"/>
        <v>0.02071117591566295</v>
      </c>
      <c r="U54" s="29">
        <v>287311289</v>
      </c>
      <c r="V54" s="29">
        <f t="shared" si="16"/>
        <v>15612726</v>
      </c>
      <c r="W54" s="29">
        <f t="shared" si="17"/>
        <v>0</v>
      </c>
      <c r="X54" s="22">
        <f t="shared" si="18"/>
        <v>74579225</v>
      </c>
      <c r="Y54" s="31">
        <v>60712312</v>
      </c>
      <c r="Z54" s="32">
        <f t="shared" si="19"/>
        <v>0.2284036391168895</v>
      </c>
      <c r="AA54" s="32">
        <f t="shared" si="20"/>
        <v>0.2514122472964775</v>
      </c>
      <c r="AB54" s="34">
        <f t="shared" si="25"/>
        <v>49</v>
      </c>
      <c r="AC54" s="34">
        <f t="shared" si="26"/>
        <v>35</v>
      </c>
      <c r="AD54" s="34">
        <f t="shared" si="21"/>
        <v>0</v>
      </c>
      <c r="AE54" s="34">
        <f t="shared" si="22"/>
        <v>0</v>
      </c>
      <c r="AF54" s="34">
        <f t="shared" si="23"/>
        <v>0</v>
      </c>
      <c r="AG54" s="34">
        <f t="shared" si="24"/>
        <v>0</v>
      </c>
      <c r="AH54" s="35"/>
      <c r="AI54" s="32"/>
    </row>
    <row r="55" spans="1:35" s="11" customFormat="1" ht="20.25" customHeight="1">
      <c r="A55" s="12">
        <v>41</v>
      </c>
      <c r="B55" s="13" t="str">
        <f>'[1]Tien 01T-2018'!B55</f>
        <v>Ninh Bình</v>
      </c>
      <c r="C55" s="27">
        <f>'[1]Tien 01T-2018'!C55</f>
        <v>395986593.904</v>
      </c>
      <c r="D55" s="27">
        <v>356628761</v>
      </c>
      <c r="E55" s="27">
        <v>39357832.903999984</v>
      </c>
      <c r="F55" s="27">
        <f>'[1]Tien 01T-2018'!F55</f>
        <v>75150</v>
      </c>
      <c r="G55" s="27">
        <f>'[1]Tien 01T-2018'!G55</f>
        <v>0</v>
      </c>
      <c r="H55" s="27">
        <f>'[1]Tien 01T-2018'!H55</f>
        <v>395911443.904</v>
      </c>
      <c r="I55" s="27">
        <f>'[1]Tien 01T-2018'!I55</f>
        <v>298509614.904</v>
      </c>
      <c r="J55" s="27">
        <f>'[1]Tien 01T-2018'!J55</f>
        <v>2350693</v>
      </c>
      <c r="K55" s="27">
        <f>'[1]Tien 01T-2018'!K55</f>
        <v>6676491</v>
      </c>
      <c r="L55" s="27">
        <f>'[1]Tien 01T-2018'!L55</f>
        <v>0</v>
      </c>
      <c r="M55" s="27">
        <f>'[1]Tien 01T-2018'!M55</f>
        <v>281967105.904</v>
      </c>
      <c r="N55" s="27">
        <f>'[1]Tien 01T-2018'!N55</f>
        <v>6389867</v>
      </c>
      <c r="O55" s="27">
        <f>'[1]Tien 01T-2018'!O55</f>
        <v>0</v>
      </c>
      <c r="P55" s="27">
        <f>'[1]Tien 01T-2018'!P55</f>
        <v>0</v>
      </c>
      <c r="Q55" s="27">
        <f>'[1]Tien 01T-2018'!Q55</f>
        <v>1125458</v>
      </c>
      <c r="R55" s="27">
        <f>'[1]Tien 01T-2018'!R55</f>
        <v>97401829</v>
      </c>
      <c r="S55" s="27">
        <f t="shared" si="14"/>
        <v>386884259.904</v>
      </c>
      <c r="T55" s="28">
        <f t="shared" si="15"/>
        <v>0.03024084836564853</v>
      </c>
      <c r="U55" s="29">
        <v>356628761</v>
      </c>
      <c r="V55" s="29">
        <f t="shared" si="16"/>
        <v>39357832.903999984</v>
      </c>
      <c r="W55" s="29">
        <f t="shared" si="17"/>
        <v>0</v>
      </c>
      <c r="X55" s="22">
        <f t="shared" si="18"/>
        <v>289482430.904</v>
      </c>
      <c r="Y55" s="31">
        <v>219268091</v>
      </c>
      <c r="Z55" s="32">
        <f t="shared" si="19"/>
        <v>0.32022142202168385</v>
      </c>
      <c r="AA55" s="32">
        <f t="shared" si="20"/>
        <v>0.7539807689327166</v>
      </c>
      <c r="AB55" s="34">
        <f t="shared" si="25"/>
        <v>47</v>
      </c>
      <c r="AC55" s="34">
        <f t="shared" si="26"/>
        <v>26</v>
      </c>
      <c r="AD55" s="34">
        <f t="shared" si="21"/>
        <v>0</v>
      </c>
      <c r="AE55" s="34">
        <f t="shared" si="22"/>
        <v>0</v>
      </c>
      <c r="AF55" s="34">
        <f t="shared" si="23"/>
        <v>0</v>
      </c>
      <c r="AG55" s="34">
        <f t="shared" si="24"/>
        <v>0</v>
      </c>
      <c r="AH55" s="35"/>
      <c r="AI55" s="32"/>
    </row>
    <row r="56" spans="1:35" s="11" customFormat="1" ht="20.25" customHeight="1">
      <c r="A56" s="14">
        <v>42</v>
      </c>
      <c r="B56" s="13" t="str">
        <f>'[1]Tien 01T-2018'!B56</f>
        <v>Ninh Thuận</v>
      </c>
      <c r="C56" s="27">
        <f>'[1]Tien 01T-2018'!C56</f>
        <v>227835314.667</v>
      </c>
      <c r="D56" s="27">
        <v>209022496</v>
      </c>
      <c r="E56" s="27">
        <v>18812818.666999996</v>
      </c>
      <c r="F56" s="27">
        <f>'[1]Tien 01T-2018'!F56</f>
        <v>1424433.5</v>
      </c>
      <c r="G56" s="27">
        <f>'[1]Tien 01T-2018'!G56</f>
        <v>0</v>
      </c>
      <c r="H56" s="27">
        <f>'[1]Tien 01T-2018'!H56</f>
        <v>226410881.167</v>
      </c>
      <c r="I56" s="27">
        <f>'[1]Tien 01T-2018'!I56</f>
        <v>132298043</v>
      </c>
      <c r="J56" s="27">
        <f>'[1]Tien 01T-2018'!J56</f>
        <v>4673285</v>
      </c>
      <c r="K56" s="27">
        <f>'[1]Tien 01T-2018'!K56</f>
        <v>233720</v>
      </c>
      <c r="L56" s="27">
        <f>'[1]Tien 01T-2018'!L56</f>
        <v>0</v>
      </c>
      <c r="M56" s="27">
        <f>'[1]Tien 01T-2018'!M56</f>
        <v>122572030</v>
      </c>
      <c r="N56" s="27">
        <f>'[1]Tien 01T-2018'!N56</f>
        <v>4819008</v>
      </c>
      <c r="O56" s="27">
        <f>'[1]Tien 01T-2018'!O56</f>
        <v>0</v>
      </c>
      <c r="P56" s="27">
        <f>'[1]Tien 01T-2018'!P56</f>
        <v>0</v>
      </c>
      <c r="Q56" s="27">
        <f>'[1]Tien 01T-2018'!Q56</f>
        <v>0</v>
      </c>
      <c r="R56" s="27">
        <f>'[1]Tien 01T-2018'!R56</f>
        <v>94112838.167</v>
      </c>
      <c r="S56" s="27">
        <f t="shared" si="14"/>
        <v>221503876.167</v>
      </c>
      <c r="T56" s="28">
        <f t="shared" si="15"/>
        <v>0.03709053353117249</v>
      </c>
      <c r="U56" s="29">
        <v>209022496</v>
      </c>
      <c r="V56" s="29">
        <f t="shared" si="16"/>
        <v>18812818.666999996</v>
      </c>
      <c r="W56" s="29">
        <f t="shared" si="17"/>
        <v>0</v>
      </c>
      <c r="X56" s="22">
        <f t="shared" si="18"/>
        <v>127391038</v>
      </c>
      <c r="Y56" s="31">
        <v>114498025</v>
      </c>
      <c r="Z56" s="32">
        <f t="shared" si="19"/>
        <v>0.11260467593218311</v>
      </c>
      <c r="AA56" s="32">
        <f t="shared" si="20"/>
        <v>0.5843272298490696</v>
      </c>
      <c r="AB56" s="34">
        <f t="shared" si="25"/>
        <v>51</v>
      </c>
      <c r="AC56" s="34">
        <f t="shared" si="26"/>
        <v>22</v>
      </c>
      <c r="AD56" s="34">
        <f t="shared" si="21"/>
        <v>0</v>
      </c>
      <c r="AE56" s="34">
        <f t="shared" si="22"/>
        <v>0</v>
      </c>
      <c r="AF56" s="34">
        <f t="shared" si="23"/>
        <v>0</v>
      </c>
      <c r="AG56" s="34">
        <f t="shared" si="24"/>
        <v>0</v>
      </c>
      <c r="AH56" s="35"/>
      <c r="AI56" s="32"/>
    </row>
    <row r="57" spans="1:35" s="11" customFormat="1" ht="20.25" customHeight="1">
      <c r="A57" s="12">
        <v>43</v>
      </c>
      <c r="B57" s="13" t="str">
        <f>'[1]Tien 01T-2018'!B57</f>
        <v>Nghệ An</v>
      </c>
      <c r="C57" s="27">
        <f>'[1]Tien 01T-2018'!C57</f>
        <v>663978220.7649997</v>
      </c>
      <c r="D57" s="27">
        <v>559697460.359</v>
      </c>
      <c r="E57" s="27">
        <v>104280760.40599978</v>
      </c>
      <c r="F57" s="27">
        <f>'[1]Tien 01T-2018'!F57</f>
        <v>107353</v>
      </c>
      <c r="G57" s="27">
        <f>'[1]Tien 01T-2018'!G57</f>
        <v>0</v>
      </c>
      <c r="H57" s="27">
        <f>'[1]Tien 01T-2018'!H57</f>
        <v>663870867.7649997</v>
      </c>
      <c r="I57" s="27">
        <f>'[1]Tien 01T-2018'!I57</f>
        <v>376800865.4570001</v>
      </c>
      <c r="J57" s="27">
        <f>'[1]Tien 01T-2018'!J57</f>
        <v>6692367.718</v>
      </c>
      <c r="K57" s="27">
        <f>'[1]Tien 01T-2018'!K57</f>
        <v>2300068.701</v>
      </c>
      <c r="L57" s="27">
        <f>'[1]Tien 01T-2018'!L57</f>
        <v>3684</v>
      </c>
      <c r="M57" s="27">
        <f>'[1]Tien 01T-2018'!M57</f>
        <v>365011334.53499997</v>
      </c>
      <c r="N57" s="27">
        <f>'[1]Tien 01T-2018'!N57</f>
        <v>1646459</v>
      </c>
      <c r="O57" s="27">
        <f>'[1]Tien 01T-2018'!O57</f>
        <v>22460</v>
      </c>
      <c r="P57" s="27">
        <f>'[1]Tien 01T-2018'!P57</f>
        <v>0</v>
      </c>
      <c r="Q57" s="27">
        <f>'[1]Tien 01T-2018'!Q57</f>
        <v>1124491.503</v>
      </c>
      <c r="R57" s="27">
        <f>'[1]Tien 01T-2018'!R57</f>
        <v>287070002.308</v>
      </c>
      <c r="S57" s="27">
        <f t="shared" si="14"/>
        <v>654874747.346</v>
      </c>
      <c r="T57" s="28">
        <f t="shared" si="15"/>
        <v>0.023874999353011368</v>
      </c>
      <c r="U57" s="29">
        <v>559697460.359</v>
      </c>
      <c r="V57" s="29">
        <f t="shared" si="16"/>
        <v>104280760.40599978</v>
      </c>
      <c r="W57" s="29">
        <f t="shared" si="17"/>
        <v>0</v>
      </c>
      <c r="X57" s="22">
        <f t="shared" si="18"/>
        <v>367804745.038</v>
      </c>
      <c r="Y57" s="31">
        <v>256406210.69500002</v>
      </c>
      <c r="Z57" s="32">
        <f t="shared" si="19"/>
        <v>0.4344611389913273</v>
      </c>
      <c r="AA57" s="32">
        <f t="shared" si="20"/>
        <v>0.5675815640555897</v>
      </c>
      <c r="AB57" s="34">
        <f t="shared" si="25"/>
        <v>35</v>
      </c>
      <c r="AC57" s="34">
        <f t="shared" si="26"/>
        <v>32</v>
      </c>
      <c r="AD57" s="34">
        <f t="shared" si="21"/>
        <v>0</v>
      </c>
      <c r="AE57" s="34">
        <f t="shared" si="22"/>
        <v>0</v>
      </c>
      <c r="AF57" s="34">
        <f t="shared" si="23"/>
        <v>0</v>
      </c>
      <c r="AG57" s="34">
        <f t="shared" si="24"/>
        <v>1.4016404747962952E-07</v>
      </c>
      <c r="AH57" s="35"/>
      <c r="AI57" s="32"/>
    </row>
    <row r="58" spans="1:35" s="11" customFormat="1" ht="20.25" customHeight="1">
      <c r="A58" s="14">
        <v>44</v>
      </c>
      <c r="B58" s="13" t="str">
        <f>'[1]Tien 01T-2018'!B58</f>
        <v>Phú Thọ</v>
      </c>
      <c r="C58" s="27">
        <f>'[1]Tien 01T-2018'!C58</f>
        <v>499751721.566</v>
      </c>
      <c r="D58" s="27">
        <v>445885717.4269999</v>
      </c>
      <c r="E58" s="27">
        <v>53866004.13900006</v>
      </c>
      <c r="F58" s="27">
        <f>'[1]Tien 01T-2018'!F58</f>
        <v>123270</v>
      </c>
      <c r="G58" s="27">
        <f>'[1]Tien 01T-2018'!G58</f>
        <v>100000</v>
      </c>
      <c r="H58" s="27">
        <f>'[1]Tien 01T-2018'!H58</f>
        <v>499628451.566</v>
      </c>
      <c r="I58" s="27">
        <f>'[1]Tien 01T-2018'!I58</f>
        <v>229651591.721</v>
      </c>
      <c r="J58" s="27">
        <f>'[1]Tien 01T-2018'!J58</f>
        <v>18970408.862</v>
      </c>
      <c r="K58" s="27">
        <f>'[1]Tien 01T-2018'!K58</f>
        <v>2536423</v>
      </c>
      <c r="L58" s="27">
        <f>'[1]Tien 01T-2018'!L58</f>
        <v>31738</v>
      </c>
      <c r="M58" s="27">
        <f>'[1]Tien 01T-2018'!M58</f>
        <v>176682624.975</v>
      </c>
      <c r="N58" s="27">
        <f>'[1]Tien 01T-2018'!N58</f>
        <v>12620941</v>
      </c>
      <c r="O58" s="27">
        <f>'[1]Tien 01T-2018'!O58</f>
        <v>18809455.884</v>
      </c>
      <c r="P58" s="27">
        <f>'[1]Tien 01T-2018'!P58</f>
        <v>0</v>
      </c>
      <c r="Q58" s="27">
        <f>'[1]Tien 01T-2018'!Q58</f>
        <v>0</v>
      </c>
      <c r="R58" s="27">
        <f>'[1]Tien 01T-2018'!R58</f>
        <v>269976859.845</v>
      </c>
      <c r="S58" s="27">
        <f t="shared" si="14"/>
        <v>478089881.704</v>
      </c>
      <c r="T58" s="28">
        <f t="shared" si="15"/>
        <v>0.09378802777107184</v>
      </c>
      <c r="U58" s="29">
        <v>445885717.4269999</v>
      </c>
      <c r="V58" s="29">
        <f t="shared" si="16"/>
        <v>53866004.13900006</v>
      </c>
      <c r="W58" s="29">
        <f t="shared" si="17"/>
        <v>0</v>
      </c>
      <c r="X58" s="22">
        <f t="shared" si="18"/>
        <v>208113021.859</v>
      </c>
      <c r="Y58" s="31">
        <v>173736220.072</v>
      </c>
      <c r="Z58" s="32">
        <f t="shared" si="19"/>
        <v>0.19786778930008678</v>
      </c>
      <c r="AA58" s="32">
        <f t="shared" si="20"/>
        <v>0.4596447440116677</v>
      </c>
      <c r="AB58" s="34">
        <f t="shared" si="25"/>
        <v>43</v>
      </c>
      <c r="AC58" s="34">
        <f t="shared" si="26"/>
        <v>3</v>
      </c>
      <c r="AD58" s="34">
        <f t="shared" si="21"/>
        <v>0</v>
      </c>
      <c r="AE58" s="34">
        <f t="shared" si="22"/>
        <v>0</v>
      </c>
      <c r="AF58" s="34">
        <f t="shared" si="23"/>
        <v>0</v>
      </c>
      <c r="AG58" s="34">
        <f t="shared" si="24"/>
        <v>3.725290298461914E-09</v>
      </c>
      <c r="AH58" s="35"/>
      <c r="AI58" s="32"/>
    </row>
    <row r="59" spans="1:35" s="11" customFormat="1" ht="20.25" customHeight="1">
      <c r="A59" s="12">
        <v>45</v>
      </c>
      <c r="B59" s="13" t="str">
        <f>'[1]Tien 01T-2018'!B59</f>
        <v>Phú Yên</v>
      </c>
      <c r="C59" s="27">
        <f>'[1]Tien 01T-2018'!C59</f>
        <v>1359683867</v>
      </c>
      <c r="D59" s="27">
        <v>267647107</v>
      </c>
      <c r="E59" s="27">
        <v>1092036760</v>
      </c>
      <c r="F59" s="27">
        <f>'[1]Tien 01T-2018'!F59</f>
        <v>78881</v>
      </c>
      <c r="G59" s="27">
        <f>'[1]Tien 01T-2018'!G59</f>
        <v>0</v>
      </c>
      <c r="H59" s="27">
        <f>'[1]Tien 01T-2018'!H59</f>
        <v>1359604986</v>
      </c>
      <c r="I59" s="27">
        <f>'[1]Tien 01T-2018'!I59</f>
        <v>1224642623</v>
      </c>
      <c r="J59" s="27">
        <f>'[1]Tien 01T-2018'!J59</f>
        <v>2523594</v>
      </c>
      <c r="K59" s="27">
        <f>'[1]Tien 01T-2018'!K59</f>
        <v>512236</v>
      </c>
      <c r="L59" s="27">
        <f>'[1]Tien 01T-2018'!L59</f>
        <v>0</v>
      </c>
      <c r="M59" s="27">
        <f>'[1]Tien 01T-2018'!M59</f>
        <v>1198674076</v>
      </c>
      <c r="N59" s="27">
        <f>'[1]Tien 01T-2018'!N59</f>
        <v>22516667</v>
      </c>
      <c r="O59" s="27">
        <f>'[1]Tien 01T-2018'!O59</f>
        <v>0</v>
      </c>
      <c r="P59" s="27">
        <f>'[1]Tien 01T-2018'!P59</f>
        <v>0</v>
      </c>
      <c r="Q59" s="27">
        <f>'[1]Tien 01T-2018'!Q59</f>
        <v>416050</v>
      </c>
      <c r="R59" s="27">
        <f>'[1]Tien 01T-2018'!R59</f>
        <v>134962363</v>
      </c>
      <c r="S59" s="27">
        <f t="shared" si="14"/>
        <v>1356569156</v>
      </c>
      <c r="T59" s="28">
        <f t="shared" si="15"/>
        <v>0.002478951771712097</v>
      </c>
      <c r="U59" s="29">
        <v>267647107</v>
      </c>
      <c r="V59" s="29">
        <f t="shared" si="16"/>
        <v>1092036760</v>
      </c>
      <c r="W59" s="29">
        <f t="shared" si="17"/>
        <v>0</v>
      </c>
      <c r="X59" s="22">
        <f t="shared" si="18"/>
        <v>1221606793</v>
      </c>
      <c r="Y59" s="31">
        <v>132794795</v>
      </c>
      <c r="Z59" s="32">
        <f t="shared" si="19"/>
        <v>8.199206889095315</v>
      </c>
      <c r="AA59" s="32">
        <f t="shared" si="20"/>
        <v>0.9007341364663104</v>
      </c>
      <c r="AB59" s="34">
        <f t="shared" si="25"/>
        <v>18</v>
      </c>
      <c r="AC59" s="34">
        <f t="shared" si="26"/>
        <v>63</v>
      </c>
      <c r="AD59" s="34">
        <f t="shared" si="21"/>
        <v>0</v>
      </c>
      <c r="AE59" s="34">
        <f t="shared" si="22"/>
        <v>0</v>
      </c>
      <c r="AF59" s="34">
        <f t="shared" si="23"/>
        <v>0</v>
      </c>
      <c r="AG59" s="34">
        <f t="shared" si="24"/>
        <v>0</v>
      </c>
      <c r="AH59" s="35"/>
      <c r="AI59" s="32"/>
    </row>
    <row r="60" spans="1:35" s="11" customFormat="1" ht="20.25" customHeight="1">
      <c r="A60" s="14">
        <v>46</v>
      </c>
      <c r="B60" s="13" t="str">
        <f>'[1]Tien 01T-2018'!B60</f>
        <v>Quảng Bình</v>
      </c>
      <c r="C60" s="27">
        <f>'[1]Tien 01T-2018'!C60</f>
        <v>340239348</v>
      </c>
      <c r="D60" s="27">
        <v>325473141</v>
      </c>
      <c r="E60" s="27">
        <v>14766207</v>
      </c>
      <c r="F60" s="27">
        <f>'[1]Tien 01T-2018'!F60</f>
        <v>40218</v>
      </c>
      <c r="G60" s="27">
        <f>'[1]Tien 01T-2018'!G60</f>
        <v>0</v>
      </c>
      <c r="H60" s="27">
        <f>'[1]Tien 01T-2018'!H60</f>
        <v>340199130</v>
      </c>
      <c r="I60" s="27">
        <f>'[1]Tien 01T-2018'!I60</f>
        <v>140014419</v>
      </c>
      <c r="J60" s="27">
        <f>'[1]Tien 01T-2018'!J60</f>
        <v>5668874</v>
      </c>
      <c r="K60" s="27">
        <f>'[1]Tien 01T-2018'!K60</f>
        <v>90919</v>
      </c>
      <c r="L60" s="27">
        <f>'[1]Tien 01T-2018'!L60</f>
        <v>0</v>
      </c>
      <c r="M60" s="27">
        <f>'[1]Tien 01T-2018'!M60</f>
        <v>109801237</v>
      </c>
      <c r="N60" s="27">
        <f>'[1]Tien 01T-2018'!N60</f>
        <v>322455</v>
      </c>
      <c r="O60" s="27">
        <f>'[1]Tien 01T-2018'!O60</f>
        <v>21972920</v>
      </c>
      <c r="P60" s="27">
        <f>'[1]Tien 01T-2018'!P60</f>
        <v>0</v>
      </c>
      <c r="Q60" s="27">
        <f>'[1]Tien 01T-2018'!Q60</f>
        <v>2158014</v>
      </c>
      <c r="R60" s="27">
        <f>'[1]Tien 01T-2018'!R60</f>
        <v>200184711</v>
      </c>
      <c r="S60" s="27">
        <f t="shared" si="14"/>
        <v>334439337</v>
      </c>
      <c r="T60" s="28">
        <f t="shared" si="15"/>
        <v>0.041137141739666115</v>
      </c>
      <c r="U60" s="29">
        <v>325473141</v>
      </c>
      <c r="V60" s="29">
        <f t="shared" si="16"/>
        <v>14766207</v>
      </c>
      <c r="W60" s="29">
        <f t="shared" si="17"/>
        <v>0</v>
      </c>
      <c r="X60" s="22">
        <f t="shared" si="18"/>
        <v>134254626</v>
      </c>
      <c r="Y60" s="31">
        <v>80510853</v>
      </c>
      <c r="Z60" s="32">
        <f t="shared" si="19"/>
        <v>0.6675345123967324</v>
      </c>
      <c r="AA60" s="32">
        <f t="shared" si="20"/>
        <v>0.4115660701425074</v>
      </c>
      <c r="AB60" s="34">
        <f t="shared" si="25"/>
        <v>48</v>
      </c>
      <c r="AC60" s="34">
        <f t="shared" si="26"/>
        <v>17</v>
      </c>
      <c r="AD60" s="34">
        <f t="shared" si="21"/>
        <v>0</v>
      </c>
      <c r="AE60" s="34">
        <f t="shared" si="22"/>
        <v>0</v>
      </c>
      <c r="AF60" s="34">
        <f t="shared" si="23"/>
        <v>0</v>
      </c>
      <c r="AG60" s="34">
        <f t="shared" si="24"/>
        <v>0</v>
      </c>
      <c r="AH60" s="35"/>
      <c r="AI60" s="32"/>
    </row>
    <row r="61" spans="1:35" s="11" customFormat="1" ht="20.25" customHeight="1">
      <c r="A61" s="12">
        <v>47</v>
      </c>
      <c r="B61" s="13" t="str">
        <f>'[1]Tien 01T-2018'!B61</f>
        <v>Quảng Nam</v>
      </c>
      <c r="C61" s="27">
        <f>'[1]Tien 01T-2018'!C61</f>
        <v>1750063926.326</v>
      </c>
      <c r="D61" s="27">
        <v>1692737264.897</v>
      </c>
      <c r="E61" s="27">
        <v>57326661.4289999</v>
      </c>
      <c r="F61" s="27">
        <f>'[1]Tien 01T-2018'!F61</f>
        <v>123503</v>
      </c>
      <c r="G61" s="27">
        <f>'[1]Tien 01T-2018'!G61</f>
        <v>0</v>
      </c>
      <c r="H61" s="27">
        <f>'[1]Tien 01T-2018'!H61</f>
        <v>1749940423.326</v>
      </c>
      <c r="I61" s="27">
        <f>'[1]Tien 01T-2018'!I61</f>
        <v>475354776.966</v>
      </c>
      <c r="J61" s="27">
        <f>'[1]Tien 01T-2018'!J61</f>
        <v>5708299.1</v>
      </c>
      <c r="K61" s="27">
        <f>'[1]Tien 01T-2018'!K61</f>
        <v>3370193</v>
      </c>
      <c r="L61" s="27">
        <f>'[1]Tien 01T-2018'!L61</f>
        <v>10584</v>
      </c>
      <c r="M61" s="27">
        <f>'[1]Tien 01T-2018'!M61</f>
        <v>401070780.866</v>
      </c>
      <c r="N61" s="27">
        <f>'[1]Tien 01T-2018'!N61</f>
        <v>22624402</v>
      </c>
      <c r="O61" s="27">
        <f>'[1]Tien 01T-2018'!O61</f>
        <v>33659100</v>
      </c>
      <c r="P61" s="27">
        <f>'[1]Tien 01T-2018'!P61</f>
        <v>1</v>
      </c>
      <c r="Q61" s="27">
        <f>'[1]Tien 01T-2018'!Q61</f>
        <v>8911417</v>
      </c>
      <c r="R61" s="27">
        <f>'[1]Tien 01T-2018'!R61</f>
        <v>1274585646.3600001</v>
      </c>
      <c r="S61" s="27">
        <f t="shared" si="14"/>
        <v>1740851347.226</v>
      </c>
      <c r="T61" s="28">
        <f t="shared" si="15"/>
        <v>0.01912061588612183</v>
      </c>
      <c r="U61" s="29">
        <v>1692737264.897</v>
      </c>
      <c r="V61" s="29">
        <f t="shared" si="16"/>
        <v>57326661.4289999</v>
      </c>
      <c r="W61" s="29">
        <f t="shared" si="17"/>
        <v>0</v>
      </c>
      <c r="X61" s="22">
        <f t="shared" si="18"/>
        <v>466265700.866</v>
      </c>
      <c r="Y61" s="31">
        <v>215708079.203</v>
      </c>
      <c r="Z61" s="32">
        <f t="shared" si="19"/>
        <v>1.1615588186996164</v>
      </c>
      <c r="AA61" s="32">
        <f t="shared" si="20"/>
        <v>0.2716405488036693</v>
      </c>
      <c r="AB61" s="34">
        <f t="shared" si="25"/>
        <v>12</v>
      </c>
      <c r="AC61" s="34">
        <f t="shared" si="26"/>
        <v>39</v>
      </c>
      <c r="AD61" s="34">
        <f t="shared" si="21"/>
        <v>0</v>
      </c>
      <c r="AE61" s="34">
        <f t="shared" si="22"/>
        <v>0</v>
      </c>
      <c r="AF61" s="34">
        <f t="shared" si="23"/>
        <v>0</v>
      </c>
      <c r="AG61" s="34">
        <f t="shared" si="24"/>
        <v>0</v>
      </c>
      <c r="AH61" s="35"/>
      <c r="AI61" s="32"/>
    </row>
    <row r="62" spans="1:35" s="11" customFormat="1" ht="20.25" customHeight="1">
      <c r="A62" s="14">
        <v>48</v>
      </c>
      <c r="B62" s="13" t="str">
        <f>'[1]Tien 01T-2018'!B62</f>
        <v>Quảng Ninh</v>
      </c>
      <c r="C62" s="27">
        <f>'[1]Tien 01T-2018'!C62</f>
        <v>1254505491.5</v>
      </c>
      <c r="D62" s="27">
        <v>1157679798</v>
      </c>
      <c r="E62" s="27">
        <v>96825693.5</v>
      </c>
      <c r="F62" s="27">
        <f>'[1]Tien 01T-2018'!F62</f>
        <v>141804</v>
      </c>
      <c r="G62" s="27">
        <f>'[1]Tien 01T-2018'!G62</f>
        <v>0</v>
      </c>
      <c r="H62" s="27">
        <f>'[1]Tien 01T-2018'!H62</f>
        <v>1254363687.5</v>
      </c>
      <c r="I62" s="27">
        <f>'[1]Tien 01T-2018'!I62</f>
        <v>495495103</v>
      </c>
      <c r="J62" s="27">
        <f>'[1]Tien 01T-2018'!J62</f>
        <v>13003501</v>
      </c>
      <c r="K62" s="27">
        <f>'[1]Tien 01T-2018'!K62</f>
        <v>7734183</v>
      </c>
      <c r="L62" s="27">
        <f>'[1]Tien 01T-2018'!L62</f>
        <v>73835</v>
      </c>
      <c r="M62" s="27">
        <f>'[1]Tien 01T-2018'!M62</f>
        <v>470178627</v>
      </c>
      <c r="N62" s="27">
        <f>'[1]Tien 01T-2018'!N62</f>
        <v>1954094</v>
      </c>
      <c r="O62" s="27">
        <f>'[1]Tien 01T-2018'!O62</f>
        <v>2550863</v>
      </c>
      <c r="P62" s="27">
        <f>'[1]Tien 01T-2018'!P62</f>
        <v>0</v>
      </c>
      <c r="Q62" s="27">
        <f>'[1]Tien 01T-2018'!Q62</f>
        <v>0</v>
      </c>
      <c r="R62" s="27">
        <f>'[1]Tien 01T-2018'!R62</f>
        <v>758868584.5</v>
      </c>
      <c r="S62" s="27">
        <f t="shared" si="14"/>
        <v>1233552168.5</v>
      </c>
      <c r="T62" s="28">
        <f t="shared" si="15"/>
        <v>0.04200146252504942</v>
      </c>
      <c r="U62" s="29">
        <v>1157679798</v>
      </c>
      <c r="V62" s="29">
        <f t="shared" si="16"/>
        <v>96825693.5</v>
      </c>
      <c r="W62" s="29">
        <f t="shared" si="17"/>
        <v>0</v>
      </c>
      <c r="X62" s="22">
        <f t="shared" si="18"/>
        <v>474683584</v>
      </c>
      <c r="Y62" s="31">
        <v>432727232</v>
      </c>
      <c r="Z62" s="32">
        <f t="shared" si="19"/>
        <v>0.09695796542797658</v>
      </c>
      <c r="AA62" s="32">
        <f t="shared" si="20"/>
        <v>0.3950170974636094</v>
      </c>
      <c r="AB62" s="34">
        <f t="shared" si="25"/>
        <v>21</v>
      </c>
      <c r="AC62" s="34">
        <f t="shared" si="26"/>
        <v>15</v>
      </c>
      <c r="AD62" s="34">
        <f t="shared" si="21"/>
        <v>0</v>
      </c>
      <c r="AE62" s="34">
        <f t="shared" si="22"/>
        <v>0</v>
      </c>
      <c r="AF62" s="34">
        <f t="shared" si="23"/>
        <v>0</v>
      </c>
      <c r="AG62" s="34">
        <f t="shared" si="24"/>
        <v>0</v>
      </c>
      <c r="AH62" s="35"/>
      <c r="AI62" s="32"/>
    </row>
    <row r="63" spans="1:35" s="11" customFormat="1" ht="20.25" customHeight="1">
      <c r="A63" s="12">
        <v>49</v>
      </c>
      <c r="B63" s="13" t="str">
        <f>'[1]Tien 01T-2018'!B63</f>
        <v>Quảng Ngãi</v>
      </c>
      <c r="C63" s="27">
        <f>'[1]Tien 01T-2018'!C63</f>
        <v>690931564</v>
      </c>
      <c r="D63" s="27">
        <v>642294426.9</v>
      </c>
      <c r="E63" s="27">
        <v>48637137.100000024</v>
      </c>
      <c r="F63" s="27">
        <f>'[1]Tien 01T-2018'!F63</f>
        <v>29600</v>
      </c>
      <c r="G63" s="27">
        <f>'[1]Tien 01T-2018'!G63</f>
        <v>0</v>
      </c>
      <c r="H63" s="27">
        <f>'[1]Tien 01T-2018'!H63</f>
        <v>690901964</v>
      </c>
      <c r="I63" s="27">
        <f>'[1]Tien 01T-2018'!I63</f>
        <v>485923416</v>
      </c>
      <c r="J63" s="27">
        <f>'[1]Tien 01T-2018'!J63</f>
        <v>10198884</v>
      </c>
      <c r="K63" s="27">
        <f>'[1]Tien 01T-2018'!K63</f>
        <v>629335</v>
      </c>
      <c r="L63" s="27">
        <f>'[1]Tien 01T-2018'!L63</f>
        <v>0</v>
      </c>
      <c r="M63" s="27">
        <f>'[1]Tien 01T-2018'!M63</f>
        <v>466463645</v>
      </c>
      <c r="N63" s="27">
        <f>'[1]Tien 01T-2018'!N63</f>
        <v>7235666</v>
      </c>
      <c r="O63" s="27">
        <f>'[1]Tien 01T-2018'!O63</f>
        <v>30169</v>
      </c>
      <c r="P63" s="27">
        <f>'[1]Tien 01T-2018'!P63</f>
        <v>0</v>
      </c>
      <c r="Q63" s="27">
        <f>'[1]Tien 01T-2018'!Q63</f>
        <v>1365717</v>
      </c>
      <c r="R63" s="27">
        <f>'[1]Tien 01T-2018'!R63</f>
        <v>204978548</v>
      </c>
      <c r="S63" s="27">
        <f t="shared" si="14"/>
        <v>680073745</v>
      </c>
      <c r="T63" s="28">
        <f t="shared" si="15"/>
        <v>0.022283797494541815</v>
      </c>
      <c r="U63" s="29">
        <v>642294426.9</v>
      </c>
      <c r="V63" s="29">
        <f t="shared" si="16"/>
        <v>48637137.100000024</v>
      </c>
      <c r="W63" s="29">
        <f t="shared" si="17"/>
        <v>0</v>
      </c>
      <c r="X63" s="22">
        <f t="shared" si="18"/>
        <v>475095197</v>
      </c>
      <c r="Y63" s="31">
        <v>435844965</v>
      </c>
      <c r="Z63" s="32">
        <f t="shared" si="19"/>
        <v>0.09005549025901906</v>
      </c>
      <c r="AA63" s="32">
        <f t="shared" si="20"/>
        <v>0.703317462273128</v>
      </c>
      <c r="AB63" s="34">
        <f t="shared" si="25"/>
        <v>34</v>
      </c>
      <c r="AC63" s="34">
        <f t="shared" si="26"/>
        <v>33</v>
      </c>
      <c r="AD63" s="34">
        <f t="shared" si="21"/>
        <v>0</v>
      </c>
      <c r="AE63" s="34">
        <f t="shared" si="22"/>
        <v>0</v>
      </c>
      <c r="AF63" s="34">
        <f t="shared" si="23"/>
        <v>0</v>
      </c>
      <c r="AG63" s="34">
        <f t="shared" si="24"/>
        <v>0</v>
      </c>
      <c r="AH63" s="35"/>
      <c r="AI63" s="32"/>
    </row>
    <row r="64" spans="1:35" s="11" customFormat="1" ht="20.25" customHeight="1">
      <c r="A64" s="14">
        <v>50</v>
      </c>
      <c r="B64" s="13" t="str">
        <f>'[1]Tien 01T-2018'!B64</f>
        <v>Quảng Trị</v>
      </c>
      <c r="C64" s="27">
        <f>'[1]Tien 01T-2018'!C64</f>
        <v>236281675</v>
      </c>
      <c r="D64" s="27">
        <v>206257250</v>
      </c>
      <c r="E64" s="27">
        <v>30024425</v>
      </c>
      <c r="F64" s="27">
        <f>'[1]Tien 01T-2018'!F64</f>
        <v>300</v>
      </c>
      <c r="G64" s="27">
        <f>'[1]Tien 01T-2018'!G64</f>
        <v>0</v>
      </c>
      <c r="H64" s="27">
        <f>'[1]Tien 01T-2018'!H64</f>
        <v>236281375</v>
      </c>
      <c r="I64" s="27">
        <f>'[1]Tien 01T-2018'!I64</f>
        <v>69398558</v>
      </c>
      <c r="J64" s="27">
        <f>'[1]Tien 01T-2018'!J64</f>
        <v>728975</v>
      </c>
      <c r="K64" s="27">
        <f>'[1]Tien 01T-2018'!K64</f>
        <v>5720336</v>
      </c>
      <c r="L64" s="27">
        <f>'[1]Tien 01T-2018'!L64</f>
        <v>0</v>
      </c>
      <c r="M64" s="27">
        <f>'[1]Tien 01T-2018'!M64</f>
        <v>46042240</v>
      </c>
      <c r="N64" s="27">
        <f>'[1]Tien 01T-2018'!N64</f>
        <v>14977321</v>
      </c>
      <c r="O64" s="27">
        <f>'[1]Tien 01T-2018'!O64</f>
        <v>1481554</v>
      </c>
      <c r="P64" s="27">
        <f>'[1]Tien 01T-2018'!P64</f>
        <v>0</v>
      </c>
      <c r="Q64" s="27">
        <f>'[1]Tien 01T-2018'!Q64</f>
        <v>448132</v>
      </c>
      <c r="R64" s="27">
        <f>'[1]Tien 01T-2018'!R64</f>
        <v>166882817</v>
      </c>
      <c r="S64" s="27">
        <f t="shared" si="14"/>
        <v>229832064</v>
      </c>
      <c r="T64" s="28">
        <f t="shared" si="15"/>
        <v>0.09293148425360653</v>
      </c>
      <c r="U64" s="29">
        <v>206257250</v>
      </c>
      <c r="V64" s="29">
        <f t="shared" si="16"/>
        <v>30024425</v>
      </c>
      <c r="W64" s="29">
        <f t="shared" si="17"/>
        <v>0</v>
      </c>
      <c r="X64" s="22">
        <f t="shared" si="18"/>
        <v>62949247</v>
      </c>
      <c r="Y64" s="31">
        <v>34609557</v>
      </c>
      <c r="Z64" s="32">
        <f t="shared" si="19"/>
        <v>0.8188400100007058</v>
      </c>
      <c r="AA64" s="32">
        <f t="shared" si="20"/>
        <v>0.29371150392196593</v>
      </c>
      <c r="AB64" s="34">
        <f t="shared" si="25"/>
        <v>50</v>
      </c>
      <c r="AC64" s="34">
        <f t="shared" si="26"/>
        <v>4</v>
      </c>
      <c r="AD64" s="34">
        <f t="shared" si="21"/>
        <v>0</v>
      </c>
      <c r="AE64" s="34">
        <f t="shared" si="22"/>
        <v>0</v>
      </c>
      <c r="AF64" s="34">
        <f t="shared" si="23"/>
        <v>0</v>
      </c>
      <c r="AG64" s="34">
        <f t="shared" si="24"/>
        <v>0</v>
      </c>
      <c r="AH64" s="35"/>
      <c r="AI64" s="32"/>
    </row>
    <row r="65" spans="1:35" s="11" customFormat="1" ht="20.25" customHeight="1">
      <c r="A65" s="12">
        <v>51</v>
      </c>
      <c r="B65" s="13" t="str">
        <f>'[1]Tien 01T-2018'!B65</f>
        <v>Sóc Trăng</v>
      </c>
      <c r="C65" s="27">
        <f>'[1]Tien 01T-2018'!C65</f>
        <v>983832375</v>
      </c>
      <c r="D65" s="27">
        <v>880617485</v>
      </c>
      <c r="E65" s="27">
        <v>103214890</v>
      </c>
      <c r="F65" s="27">
        <f>'[1]Tien 01T-2018'!F65</f>
        <v>8612</v>
      </c>
      <c r="G65" s="27">
        <f>'[1]Tien 01T-2018'!G65</f>
        <v>2780208</v>
      </c>
      <c r="H65" s="27">
        <f>'[1]Tien 01T-2018'!H65</f>
        <v>983823763</v>
      </c>
      <c r="I65" s="27">
        <f>'[1]Tien 01T-2018'!I65</f>
        <v>787667520</v>
      </c>
      <c r="J65" s="27">
        <f>'[1]Tien 01T-2018'!J65</f>
        <v>13213330</v>
      </c>
      <c r="K65" s="27">
        <f>'[1]Tien 01T-2018'!K65</f>
        <v>363151</v>
      </c>
      <c r="L65" s="27">
        <f>'[1]Tien 01T-2018'!L65</f>
        <v>0</v>
      </c>
      <c r="M65" s="27">
        <f>'[1]Tien 01T-2018'!M65</f>
        <v>743726307</v>
      </c>
      <c r="N65" s="27">
        <f>'[1]Tien 01T-2018'!N65</f>
        <v>28721151</v>
      </c>
      <c r="O65" s="27">
        <f>'[1]Tien 01T-2018'!O65</f>
        <v>694706</v>
      </c>
      <c r="P65" s="27">
        <f>'[1]Tien 01T-2018'!P65</f>
        <v>0</v>
      </c>
      <c r="Q65" s="27">
        <f>'[1]Tien 01T-2018'!Q65</f>
        <v>948875</v>
      </c>
      <c r="R65" s="27">
        <f>'[1]Tien 01T-2018'!R65</f>
        <v>196156243</v>
      </c>
      <c r="S65" s="27">
        <f t="shared" si="14"/>
        <v>970247282</v>
      </c>
      <c r="T65" s="28">
        <f t="shared" si="15"/>
        <v>0.017236309299639523</v>
      </c>
      <c r="U65" s="29">
        <v>880617485</v>
      </c>
      <c r="V65" s="29">
        <f t="shared" si="16"/>
        <v>103214890</v>
      </c>
      <c r="W65" s="29">
        <f t="shared" si="17"/>
        <v>0</v>
      </c>
      <c r="X65" s="22">
        <f t="shared" si="18"/>
        <v>774091039</v>
      </c>
      <c r="Y65" s="31">
        <v>676221127</v>
      </c>
      <c r="Z65" s="32">
        <f t="shared" si="19"/>
        <v>0.1447306333568605</v>
      </c>
      <c r="AA65" s="32">
        <f t="shared" si="20"/>
        <v>0.8006185148426833</v>
      </c>
      <c r="AB65" s="34">
        <f t="shared" si="25"/>
        <v>26</v>
      </c>
      <c r="AC65" s="34">
        <f t="shared" si="26"/>
        <v>40</v>
      </c>
      <c r="AD65" s="34">
        <f t="shared" si="21"/>
        <v>0</v>
      </c>
      <c r="AE65" s="34">
        <f t="shared" si="22"/>
        <v>0</v>
      </c>
      <c r="AF65" s="34">
        <f t="shared" si="23"/>
        <v>0</v>
      </c>
      <c r="AG65" s="34">
        <f t="shared" si="24"/>
        <v>0</v>
      </c>
      <c r="AH65" s="35"/>
      <c r="AI65" s="32"/>
    </row>
    <row r="66" spans="1:35" s="11" customFormat="1" ht="20.25" customHeight="1">
      <c r="A66" s="14">
        <v>52</v>
      </c>
      <c r="B66" s="13" t="str">
        <f>'[1]Tien 01T-2018'!B66</f>
        <v>Sơn La</v>
      </c>
      <c r="C66" s="27">
        <f>'[1]Tien 01T-2018'!C66</f>
        <v>169760266</v>
      </c>
      <c r="D66" s="27">
        <v>161493250</v>
      </c>
      <c r="E66" s="27">
        <v>8267016</v>
      </c>
      <c r="F66" s="27">
        <f>'[1]Tien 01T-2018'!F66</f>
        <v>207600</v>
      </c>
      <c r="G66" s="27">
        <f>'[1]Tien 01T-2018'!G66</f>
        <v>0</v>
      </c>
      <c r="H66" s="27">
        <f>'[1]Tien 01T-2018'!H66</f>
        <v>169552666</v>
      </c>
      <c r="I66" s="27">
        <f>'[1]Tien 01T-2018'!I66</f>
        <v>116134605</v>
      </c>
      <c r="J66" s="27">
        <f>'[1]Tien 01T-2018'!J66</f>
        <v>1441484</v>
      </c>
      <c r="K66" s="27">
        <f>'[1]Tien 01T-2018'!K66</f>
        <v>116474</v>
      </c>
      <c r="L66" s="27">
        <f>'[1]Tien 01T-2018'!L66</f>
        <v>0</v>
      </c>
      <c r="M66" s="27">
        <f>'[1]Tien 01T-2018'!M66</f>
        <v>99648232</v>
      </c>
      <c r="N66" s="27">
        <f>'[1]Tien 01T-2018'!N66</f>
        <v>14673500</v>
      </c>
      <c r="O66" s="27">
        <f>'[1]Tien 01T-2018'!O66</f>
        <v>25027</v>
      </c>
      <c r="P66" s="27">
        <f>'[1]Tien 01T-2018'!P66</f>
        <v>0</v>
      </c>
      <c r="Q66" s="27">
        <f>'[1]Tien 01T-2018'!Q66</f>
        <v>229888</v>
      </c>
      <c r="R66" s="27">
        <f>'[1]Tien 01T-2018'!R66</f>
        <v>53418061</v>
      </c>
      <c r="S66" s="27">
        <f t="shared" si="14"/>
        <v>167994708</v>
      </c>
      <c r="T66" s="28">
        <f t="shared" si="15"/>
        <v>0.013415105687060287</v>
      </c>
      <c r="U66" s="29">
        <v>161493250</v>
      </c>
      <c r="V66" s="29">
        <f t="shared" si="16"/>
        <v>8267016</v>
      </c>
      <c r="W66" s="29">
        <f t="shared" si="17"/>
        <v>0</v>
      </c>
      <c r="X66" s="22">
        <f t="shared" si="18"/>
        <v>114576647</v>
      </c>
      <c r="Y66" s="31">
        <v>107253346</v>
      </c>
      <c r="Z66" s="32">
        <f t="shared" si="19"/>
        <v>0.06828039658548275</v>
      </c>
      <c r="AA66" s="32">
        <f t="shared" si="20"/>
        <v>0.6849470889475722</v>
      </c>
      <c r="AB66" s="34">
        <f t="shared" si="25"/>
        <v>53</v>
      </c>
      <c r="AC66" s="34">
        <f t="shared" si="26"/>
        <v>50</v>
      </c>
      <c r="AD66" s="34">
        <f t="shared" si="21"/>
        <v>0</v>
      </c>
      <c r="AE66" s="34">
        <f t="shared" si="22"/>
        <v>0</v>
      </c>
      <c r="AF66" s="34">
        <f t="shared" si="23"/>
        <v>0</v>
      </c>
      <c r="AG66" s="34">
        <f t="shared" si="24"/>
        <v>0</v>
      </c>
      <c r="AH66" s="35"/>
      <c r="AI66" s="32"/>
    </row>
    <row r="67" spans="1:35" s="11" customFormat="1" ht="20.25" customHeight="1">
      <c r="A67" s="12">
        <v>53</v>
      </c>
      <c r="B67" s="13" t="str">
        <f>'[1]Tien 01T-2018'!B67</f>
        <v>Tây Ninh</v>
      </c>
      <c r="C67" s="27">
        <f>'[1]Tien 01T-2018'!C67</f>
        <v>1815972996.5</v>
      </c>
      <c r="D67" s="27">
        <v>1735756500</v>
      </c>
      <c r="E67" s="27">
        <v>80216496.5</v>
      </c>
      <c r="F67" s="27">
        <f>'[1]Tien 01T-2018'!F67</f>
        <v>197248</v>
      </c>
      <c r="G67" s="27">
        <f>'[1]Tien 01T-2018'!G67</f>
        <v>3518472</v>
      </c>
      <c r="H67" s="27">
        <f>'[1]Tien 01T-2018'!H67</f>
        <v>1815775748.5</v>
      </c>
      <c r="I67" s="27">
        <f>'[1]Tien 01T-2018'!I67</f>
        <v>1009482284.5</v>
      </c>
      <c r="J67" s="27">
        <f>'[1]Tien 01T-2018'!J67</f>
        <v>13340290</v>
      </c>
      <c r="K67" s="27">
        <f>'[1]Tien 01T-2018'!K67</f>
        <v>2418382</v>
      </c>
      <c r="L67" s="27">
        <f>'[1]Tien 01T-2018'!L67</f>
        <v>0</v>
      </c>
      <c r="M67" s="27">
        <f>'[1]Tien 01T-2018'!M67</f>
        <v>930493475.5</v>
      </c>
      <c r="N67" s="27">
        <f>'[1]Tien 01T-2018'!N67</f>
        <v>16422025</v>
      </c>
      <c r="O67" s="27">
        <f>'[1]Tien 01T-2018'!O67</f>
        <v>6814105</v>
      </c>
      <c r="P67" s="27">
        <f>'[1]Tien 01T-2018'!P67</f>
        <v>0</v>
      </c>
      <c r="Q67" s="27">
        <f>'[1]Tien 01T-2018'!Q67</f>
        <v>39994007</v>
      </c>
      <c r="R67" s="27">
        <f>'[1]Tien 01T-2018'!R67</f>
        <v>806293464</v>
      </c>
      <c r="S67" s="27">
        <f t="shared" si="14"/>
        <v>1800017076.5</v>
      </c>
      <c r="T67" s="28">
        <f t="shared" si="15"/>
        <v>0.01561064740012285</v>
      </c>
      <c r="U67" s="29">
        <v>1735756500</v>
      </c>
      <c r="V67" s="29">
        <f t="shared" si="16"/>
        <v>80216496.5</v>
      </c>
      <c r="W67" s="29">
        <f t="shared" si="17"/>
        <v>0</v>
      </c>
      <c r="X67" s="22">
        <f t="shared" si="18"/>
        <v>993723612.5</v>
      </c>
      <c r="Y67" s="31">
        <v>789760774</v>
      </c>
      <c r="Z67" s="32">
        <f t="shared" si="19"/>
        <v>0.25825901363391845</v>
      </c>
      <c r="AA67" s="32">
        <f t="shared" si="20"/>
        <v>0.5559509676973747</v>
      </c>
      <c r="AB67" s="34">
        <f t="shared" si="25"/>
        <v>11</v>
      </c>
      <c r="AC67" s="34">
        <f t="shared" si="26"/>
        <v>44</v>
      </c>
      <c r="AD67" s="34">
        <f t="shared" si="21"/>
        <v>0</v>
      </c>
      <c r="AE67" s="34">
        <f t="shared" si="22"/>
        <v>0</v>
      </c>
      <c r="AF67" s="34">
        <f t="shared" si="23"/>
        <v>0</v>
      </c>
      <c r="AG67" s="34">
        <f t="shared" si="24"/>
        <v>0</v>
      </c>
      <c r="AH67" s="35"/>
      <c r="AI67" s="32"/>
    </row>
    <row r="68" spans="1:35" s="11" customFormat="1" ht="20.25" customHeight="1">
      <c r="A68" s="14">
        <v>54</v>
      </c>
      <c r="B68" s="13" t="str">
        <f>'[1]Tien 01T-2018'!B68</f>
        <v>Tiền Giang</v>
      </c>
      <c r="C68" s="27">
        <f>'[1]Tien 01T-2018'!C68</f>
        <v>1459036502.251</v>
      </c>
      <c r="D68" s="27">
        <v>1324623898</v>
      </c>
      <c r="E68" s="27">
        <v>134412604.25099993</v>
      </c>
      <c r="F68" s="27">
        <f>'[1]Tien 01T-2018'!F68</f>
        <v>1461592.044</v>
      </c>
      <c r="G68" s="27">
        <f>'[1]Tien 01T-2018'!G68</f>
        <v>0</v>
      </c>
      <c r="H68" s="27">
        <f>'[1]Tien 01T-2018'!H68</f>
        <v>1457574910.207</v>
      </c>
      <c r="I68" s="27">
        <f>'[1]Tien 01T-2018'!I68</f>
        <v>857118298.4369999</v>
      </c>
      <c r="J68" s="27">
        <f>'[1]Tien 01T-2018'!J68</f>
        <v>12730768.201000001</v>
      </c>
      <c r="K68" s="27">
        <f>'[1]Tien 01T-2018'!K68</f>
        <v>4807070.796</v>
      </c>
      <c r="L68" s="27">
        <f>'[1]Tien 01T-2018'!L68</f>
        <v>4912.25</v>
      </c>
      <c r="M68" s="27">
        <f>'[1]Tien 01T-2018'!M68</f>
        <v>795050130.828</v>
      </c>
      <c r="N68" s="27">
        <f>'[1]Tien 01T-2018'!N68</f>
        <v>39067156.288</v>
      </c>
      <c r="O68" s="27">
        <f>'[1]Tien 01T-2018'!O68</f>
        <v>1350347.116</v>
      </c>
      <c r="P68" s="27">
        <f>'[1]Tien 01T-2018'!P68</f>
        <v>0</v>
      </c>
      <c r="Q68" s="27">
        <f>'[1]Tien 01T-2018'!Q68</f>
        <v>4107912.958</v>
      </c>
      <c r="R68" s="27">
        <f>'[1]Tien 01T-2018'!R68</f>
        <v>600456611.7700001</v>
      </c>
      <c r="S68" s="27">
        <f t="shared" si="14"/>
        <v>1440032158.96</v>
      </c>
      <c r="T68" s="28">
        <f t="shared" si="15"/>
        <v>0.020467129542083195</v>
      </c>
      <c r="U68" s="29">
        <v>1324623898</v>
      </c>
      <c r="V68" s="29">
        <f t="shared" si="16"/>
        <v>134412604.25099993</v>
      </c>
      <c r="W68" s="29">
        <f t="shared" si="17"/>
        <v>0</v>
      </c>
      <c r="X68" s="22">
        <f t="shared" si="18"/>
        <v>839575547.1899999</v>
      </c>
      <c r="Y68" s="31">
        <v>714105695</v>
      </c>
      <c r="Z68" s="32">
        <f t="shared" si="19"/>
        <v>0.1757020747327886</v>
      </c>
      <c r="AA68" s="32">
        <f t="shared" si="20"/>
        <v>0.5880440809146987</v>
      </c>
      <c r="AB68" s="34">
        <f t="shared" si="25"/>
        <v>15</v>
      </c>
      <c r="AC68" s="34">
        <f t="shared" si="26"/>
        <v>36</v>
      </c>
      <c r="AD68" s="34">
        <f t="shared" si="21"/>
        <v>0</v>
      </c>
      <c r="AE68" s="34">
        <f t="shared" si="22"/>
        <v>0</v>
      </c>
      <c r="AF68" s="34">
        <f t="shared" si="23"/>
        <v>0</v>
      </c>
      <c r="AG68" s="34">
        <f t="shared" si="24"/>
        <v>-1.3969838619232178E-08</v>
      </c>
      <c r="AH68" s="35"/>
      <c r="AI68" s="32"/>
    </row>
    <row r="69" spans="1:35" s="11" customFormat="1" ht="20.25" customHeight="1">
      <c r="A69" s="12">
        <v>55</v>
      </c>
      <c r="B69" s="13" t="str">
        <f>'[1]Tien 01T-2018'!B69</f>
        <v>TT Huế</v>
      </c>
      <c r="C69" s="27">
        <f>'[1]Tien 01T-2018'!C69</f>
        <v>565819192</v>
      </c>
      <c r="D69" s="27">
        <v>534205153</v>
      </c>
      <c r="E69" s="27">
        <v>31614039</v>
      </c>
      <c r="F69" s="27">
        <f>'[1]Tien 01T-2018'!F69</f>
        <v>45854</v>
      </c>
      <c r="G69" s="27">
        <f>'[1]Tien 01T-2018'!G69</f>
        <v>0</v>
      </c>
      <c r="H69" s="27">
        <f>'[1]Tien 01T-2018'!H69</f>
        <v>565773338</v>
      </c>
      <c r="I69" s="27">
        <f>'[1]Tien 01T-2018'!I69</f>
        <v>261274570</v>
      </c>
      <c r="J69" s="27">
        <f>'[1]Tien 01T-2018'!J69</f>
        <v>2804542</v>
      </c>
      <c r="K69" s="27">
        <f>'[1]Tien 01T-2018'!K69</f>
        <v>4017326</v>
      </c>
      <c r="L69" s="27">
        <f>'[1]Tien 01T-2018'!L69</f>
        <v>0</v>
      </c>
      <c r="M69" s="27">
        <f>'[1]Tien 01T-2018'!M69</f>
        <v>190067403</v>
      </c>
      <c r="N69" s="27">
        <f>'[1]Tien 01T-2018'!N69</f>
        <v>62366018</v>
      </c>
      <c r="O69" s="27">
        <f>'[1]Tien 01T-2018'!O69</f>
        <v>1371407</v>
      </c>
      <c r="P69" s="27">
        <f>'[1]Tien 01T-2018'!P69</f>
        <v>0</v>
      </c>
      <c r="Q69" s="27">
        <f>'[1]Tien 01T-2018'!Q69</f>
        <v>647874</v>
      </c>
      <c r="R69" s="27">
        <f>'[1]Tien 01T-2018'!R69</f>
        <v>304498768</v>
      </c>
      <c r="S69" s="27">
        <f t="shared" si="14"/>
        <v>558951470</v>
      </c>
      <c r="T69" s="28">
        <f t="shared" si="15"/>
        <v>0.026109957811814598</v>
      </c>
      <c r="U69" s="29">
        <v>534205153</v>
      </c>
      <c r="V69" s="29">
        <f t="shared" si="16"/>
        <v>31614039</v>
      </c>
      <c r="W69" s="29">
        <f t="shared" si="17"/>
        <v>0</v>
      </c>
      <c r="X69" s="22">
        <f t="shared" si="18"/>
        <v>254452702</v>
      </c>
      <c r="Y69" s="31">
        <v>226231682</v>
      </c>
      <c r="Z69" s="32">
        <f t="shared" si="19"/>
        <v>0.12474388976164709</v>
      </c>
      <c r="AA69" s="32">
        <f t="shared" si="20"/>
        <v>0.4618007821358312</v>
      </c>
      <c r="AB69" s="34">
        <f t="shared" si="25"/>
        <v>41</v>
      </c>
      <c r="AC69" s="34">
        <f t="shared" si="26"/>
        <v>28</v>
      </c>
      <c r="AD69" s="34">
        <f t="shared" si="21"/>
        <v>0</v>
      </c>
      <c r="AE69" s="34">
        <f t="shared" si="22"/>
        <v>0</v>
      </c>
      <c r="AF69" s="34">
        <f t="shared" si="23"/>
        <v>0</v>
      </c>
      <c r="AG69" s="34">
        <f t="shared" si="24"/>
        <v>0</v>
      </c>
      <c r="AH69" s="35"/>
      <c r="AI69" s="32"/>
    </row>
    <row r="70" spans="1:35" s="11" customFormat="1" ht="20.25" customHeight="1">
      <c r="A70" s="14">
        <v>56</v>
      </c>
      <c r="B70" s="13" t="str">
        <f>'[1]Tien 01T-2018'!B70</f>
        <v>Tuyên Quang</v>
      </c>
      <c r="C70" s="27">
        <f>'[1]Tien 01T-2018'!C70</f>
        <v>102844028</v>
      </c>
      <c r="D70" s="27">
        <v>95712620</v>
      </c>
      <c r="E70" s="27">
        <v>7131408</v>
      </c>
      <c r="F70" s="27">
        <f>'[1]Tien 01T-2018'!F70</f>
        <v>7669970</v>
      </c>
      <c r="G70" s="27">
        <f>'[1]Tien 01T-2018'!G70</f>
        <v>0</v>
      </c>
      <c r="H70" s="27">
        <f>'[1]Tien 01T-2018'!H70</f>
        <v>95174058</v>
      </c>
      <c r="I70" s="27">
        <f>'[1]Tien 01T-2018'!I70</f>
        <v>36624736</v>
      </c>
      <c r="J70" s="27">
        <f>'[1]Tien 01T-2018'!J70</f>
        <v>1355279</v>
      </c>
      <c r="K70" s="27">
        <f>'[1]Tien 01T-2018'!K70</f>
        <v>326414</v>
      </c>
      <c r="L70" s="27">
        <f>'[1]Tien 01T-2018'!L70</f>
        <v>26409</v>
      </c>
      <c r="M70" s="27">
        <f>'[1]Tien 01T-2018'!M70</f>
        <v>17849658</v>
      </c>
      <c r="N70" s="27">
        <f>'[1]Tien 01T-2018'!N70</f>
        <v>16710779</v>
      </c>
      <c r="O70" s="27">
        <f>'[1]Tien 01T-2018'!O70</f>
        <v>0</v>
      </c>
      <c r="P70" s="27">
        <f>'[1]Tien 01T-2018'!P70</f>
        <v>0</v>
      </c>
      <c r="Q70" s="27">
        <f>'[1]Tien 01T-2018'!Q70</f>
        <v>356197</v>
      </c>
      <c r="R70" s="27">
        <f>'[1]Tien 01T-2018'!R70</f>
        <v>58549322</v>
      </c>
      <c r="S70" s="27">
        <f t="shared" si="14"/>
        <v>93465956</v>
      </c>
      <c r="T70" s="28">
        <f t="shared" si="15"/>
        <v>0.04663793344476258</v>
      </c>
      <c r="U70" s="29">
        <v>95712620</v>
      </c>
      <c r="V70" s="29">
        <f t="shared" si="16"/>
        <v>7131408</v>
      </c>
      <c r="W70" s="29">
        <f t="shared" si="17"/>
        <v>0</v>
      </c>
      <c r="X70" s="22">
        <f t="shared" si="18"/>
        <v>34916634</v>
      </c>
      <c r="Y70" s="31">
        <v>37008119</v>
      </c>
      <c r="Z70" s="32">
        <f t="shared" si="19"/>
        <v>-0.0565142205687352</v>
      </c>
      <c r="AA70" s="32">
        <f t="shared" si="20"/>
        <v>0.384818476480219</v>
      </c>
      <c r="AB70" s="34">
        <f t="shared" si="25"/>
        <v>57</v>
      </c>
      <c r="AC70" s="34">
        <f t="shared" si="26"/>
        <v>12</v>
      </c>
      <c r="AD70" s="34">
        <f t="shared" si="21"/>
        <v>0</v>
      </c>
      <c r="AE70" s="34">
        <f t="shared" si="22"/>
        <v>0</v>
      </c>
      <c r="AF70" s="34">
        <f t="shared" si="23"/>
        <v>0</v>
      </c>
      <c r="AG70" s="34">
        <f t="shared" si="24"/>
        <v>0</v>
      </c>
      <c r="AH70" s="35"/>
      <c r="AI70" s="32"/>
    </row>
    <row r="71" spans="1:35" s="11" customFormat="1" ht="20.25" customHeight="1">
      <c r="A71" s="12">
        <v>57</v>
      </c>
      <c r="B71" s="13" t="str">
        <f>'[1]Tien 01T-2018'!B71</f>
        <v>Thái Bình</v>
      </c>
      <c r="C71" s="27">
        <f>'[1]Tien 01T-2018'!C71</f>
        <v>736348211</v>
      </c>
      <c r="D71" s="27">
        <v>618023821</v>
      </c>
      <c r="E71" s="27">
        <v>118324390</v>
      </c>
      <c r="F71" s="27">
        <f>'[1]Tien 01T-2018'!F71</f>
        <v>12800</v>
      </c>
      <c r="G71" s="27">
        <f>'[1]Tien 01T-2018'!G71</f>
        <v>0</v>
      </c>
      <c r="H71" s="27">
        <f>'[1]Tien 01T-2018'!H71</f>
        <v>736335411</v>
      </c>
      <c r="I71" s="27">
        <f>'[1]Tien 01T-2018'!I71</f>
        <v>448185942</v>
      </c>
      <c r="J71" s="27">
        <f>'[1]Tien 01T-2018'!J71</f>
        <v>6526087</v>
      </c>
      <c r="K71" s="27">
        <f>'[1]Tien 01T-2018'!K71</f>
        <v>587220</v>
      </c>
      <c r="L71" s="27">
        <f>'[1]Tien 01T-2018'!L71</f>
        <v>0</v>
      </c>
      <c r="M71" s="27">
        <f>'[1]Tien 01T-2018'!M71</f>
        <v>366865985</v>
      </c>
      <c r="N71" s="27">
        <f>'[1]Tien 01T-2018'!N71</f>
        <v>2068113</v>
      </c>
      <c r="O71" s="27">
        <f>'[1]Tien 01T-2018'!O71</f>
        <v>71938561</v>
      </c>
      <c r="P71" s="27">
        <f>'[1]Tien 01T-2018'!P71</f>
        <v>0</v>
      </c>
      <c r="Q71" s="27">
        <f>'[1]Tien 01T-2018'!Q71</f>
        <v>199976</v>
      </c>
      <c r="R71" s="27">
        <f>'[1]Tien 01T-2018'!R71</f>
        <v>288149469</v>
      </c>
      <c r="S71" s="27">
        <f t="shared" si="14"/>
        <v>729222104</v>
      </c>
      <c r="T71" s="28">
        <f t="shared" si="15"/>
        <v>0.015871330029356433</v>
      </c>
      <c r="U71" s="29">
        <v>618023821</v>
      </c>
      <c r="V71" s="29">
        <f t="shared" si="16"/>
        <v>118324390</v>
      </c>
      <c r="W71" s="29">
        <f t="shared" si="17"/>
        <v>0</v>
      </c>
      <c r="X71" s="22">
        <f t="shared" si="18"/>
        <v>441072635</v>
      </c>
      <c r="Y71" s="31">
        <v>337045456</v>
      </c>
      <c r="Z71" s="32">
        <f t="shared" si="19"/>
        <v>0.30864435982783284</v>
      </c>
      <c r="AA71" s="32">
        <f t="shared" si="20"/>
        <v>0.6086709063622637</v>
      </c>
      <c r="AB71" s="34">
        <f t="shared" si="25"/>
        <v>32</v>
      </c>
      <c r="AC71" s="34">
        <f t="shared" si="26"/>
        <v>43</v>
      </c>
      <c r="AD71" s="34">
        <f t="shared" si="21"/>
        <v>0</v>
      </c>
      <c r="AE71" s="34">
        <f t="shared" si="22"/>
        <v>0</v>
      </c>
      <c r="AF71" s="34">
        <f t="shared" si="23"/>
        <v>0</v>
      </c>
      <c r="AG71" s="34">
        <f t="shared" si="24"/>
        <v>0</v>
      </c>
      <c r="AH71" s="35"/>
      <c r="AI71" s="32"/>
    </row>
    <row r="72" spans="1:35" s="11" customFormat="1" ht="20.25" customHeight="1">
      <c r="A72" s="14">
        <v>58</v>
      </c>
      <c r="B72" s="13" t="str">
        <f>'[1]Tien 01T-2018'!B72</f>
        <v>Thái Nguyên</v>
      </c>
      <c r="C72" s="27">
        <f>'[1]Tien 01T-2018'!C72</f>
        <v>644471345</v>
      </c>
      <c r="D72" s="27">
        <v>574070187</v>
      </c>
      <c r="E72" s="27">
        <v>70401158</v>
      </c>
      <c r="F72" s="27">
        <f>'[1]Tien 01T-2018'!F72</f>
        <v>9437563</v>
      </c>
      <c r="G72" s="27">
        <f>'[1]Tien 01T-2018'!G72</f>
        <v>0</v>
      </c>
      <c r="H72" s="27">
        <f>'[1]Tien 01T-2018'!H72</f>
        <v>635033782</v>
      </c>
      <c r="I72" s="27">
        <f>'[1]Tien 01T-2018'!I72</f>
        <v>216110145</v>
      </c>
      <c r="J72" s="27">
        <f>'[1]Tien 01T-2018'!J72</f>
        <v>1332105</v>
      </c>
      <c r="K72" s="27">
        <f>'[1]Tien 01T-2018'!K72</f>
        <v>421370</v>
      </c>
      <c r="L72" s="27">
        <f>'[1]Tien 01T-2018'!L72</f>
        <v>43293</v>
      </c>
      <c r="M72" s="27">
        <f>'[1]Tien 01T-2018'!M72</f>
        <v>203072724</v>
      </c>
      <c r="N72" s="27">
        <f>'[1]Tien 01T-2018'!N72</f>
        <v>9456304</v>
      </c>
      <c r="O72" s="27">
        <f>'[1]Tien 01T-2018'!O72</f>
        <v>798905</v>
      </c>
      <c r="P72" s="27">
        <f>'[1]Tien 01T-2018'!P72</f>
        <v>0</v>
      </c>
      <c r="Q72" s="27">
        <f>'[1]Tien 01T-2018'!Q72</f>
        <v>985444</v>
      </c>
      <c r="R72" s="27">
        <f>'[1]Tien 01T-2018'!R72</f>
        <v>418923637</v>
      </c>
      <c r="S72" s="27">
        <f t="shared" si="14"/>
        <v>633237014</v>
      </c>
      <c r="T72" s="28">
        <f t="shared" si="15"/>
        <v>0.008314130741062619</v>
      </c>
      <c r="U72" s="29">
        <v>574070187</v>
      </c>
      <c r="V72" s="29">
        <f t="shared" si="16"/>
        <v>70401158</v>
      </c>
      <c r="W72" s="29">
        <f t="shared" si="17"/>
        <v>0</v>
      </c>
      <c r="X72" s="22">
        <f t="shared" si="18"/>
        <v>214313377</v>
      </c>
      <c r="Y72" s="31">
        <v>138693020</v>
      </c>
      <c r="Z72" s="32">
        <f t="shared" si="19"/>
        <v>0.5452354920240399</v>
      </c>
      <c r="AA72" s="32">
        <f t="shared" si="20"/>
        <v>0.34031283236519216</v>
      </c>
      <c r="AB72" s="34">
        <f t="shared" si="25"/>
        <v>37</v>
      </c>
      <c r="AC72" s="34">
        <f t="shared" si="26"/>
        <v>56</v>
      </c>
      <c r="AD72" s="34">
        <f t="shared" si="21"/>
        <v>0</v>
      </c>
      <c r="AE72" s="34">
        <f t="shared" si="22"/>
        <v>0</v>
      </c>
      <c r="AF72" s="34">
        <f t="shared" si="23"/>
        <v>0</v>
      </c>
      <c r="AG72" s="34">
        <f t="shared" si="24"/>
        <v>0</v>
      </c>
      <c r="AH72" s="35"/>
      <c r="AI72" s="32"/>
    </row>
    <row r="73" spans="1:35" s="11" customFormat="1" ht="20.25" customHeight="1">
      <c r="A73" s="12">
        <v>59</v>
      </c>
      <c r="B73" s="13" t="str">
        <f>'[1]Tien 01T-2018'!B73</f>
        <v>Thanh Hóa</v>
      </c>
      <c r="C73" s="27">
        <f>'[1]Tien 01T-2018'!C73</f>
        <v>834745434.05</v>
      </c>
      <c r="D73" s="27">
        <v>727718648.8</v>
      </c>
      <c r="E73" s="27">
        <v>107026785.25</v>
      </c>
      <c r="F73" s="27">
        <f>'[1]Tien 01T-2018'!F73</f>
        <v>96839</v>
      </c>
      <c r="G73" s="27">
        <f>'[1]Tien 01T-2018'!G73</f>
        <v>0</v>
      </c>
      <c r="H73" s="27">
        <f>'[1]Tien 01T-2018'!H73</f>
        <v>834648595.05</v>
      </c>
      <c r="I73" s="27">
        <f>'[1]Tien 01T-2018'!I73</f>
        <v>518283229.05</v>
      </c>
      <c r="J73" s="27">
        <f>'[1]Tien 01T-2018'!J73</f>
        <v>2814544.75</v>
      </c>
      <c r="K73" s="27">
        <f>'[1]Tien 01T-2018'!K73</f>
        <v>272951</v>
      </c>
      <c r="L73" s="27">
        <f>'[1]Tien 01T-2018'!L73</f>
        <v>0</v>
      </c>
      <c r="M73" s="27">
        <f>'[1]Tien 01T-2018'!M73</f>
        <v>359439775.3</v>
      </c>
      <c r="N73" s="27">
        <f>'[1]Tien 01T-2018'!N73</f>
        <v>27423263</v>
      </c>
      <c r="O73" s="27">
        <f>'[1]Tien 01T-2018'!O73</f>
        <v>119611368</v>
      </c>
      <c r="P73" s="27">
        <f>'[1]Tien 01T-2018'!P73</f>
        <v>0</v>
      </c>
      <c r="Q73" s="27">
        <f>'[1]Tien 01T-2018'!Q73</f>
        <v>8721327</v>
      </c>
      <c r="R73" s="27">
        <f>'[1]Tien 01T-2018'!R73</f>
        <v>316365366</v>
      </c>
      <c r="S73" s="27">
        <f t="shared" si="14"/>
        <v>831561099.3</v>
      </c>
      <c r="T73" s="28">
        <f t="shared" si="15"/>
        <v>0.005957159284623779</v>
      </c>
      <c r="U73" s="29">
        <v>727718648.8</v>
      </c>
      <c r="V73" s="29">
        <f t="shared" si="16"/>
        <v>107026785.25</v>
      </c>
      <c r="W73" s="29">
        <f t="shared" si="17"/>
        <v>0</v>
      </c>
      <c r="X73" s="22">
        <f t="shared" si="18"/>
        <v>515195733.3</v>
      </c>
      <c r="Y73" s="31">
        <v>399869577.8</v>
      </c>
      <c r="Z73" s="32">
        <f t="shared" si="19"/>
        <v>0.288409426229674</v>
      </c>
      <c r="AA73" s="32">
        <f t="shared" si="20"/>
        <v>0.6209598052686497</v>
      </c>
      <c r="AB73" s="34">
        <f t="shared" si="25"/>
        <v>30</v>
      </c>
      <c r="AC73" s="34">
        <f t="shared" si="26"/>
        <v>61</v>
      </c>
      <c r="AD73" s="34">
        <f t="shared" si="21"/>
        <v>0</v>
      </c>
      <c r="AE73" s="34">
        <f t="shared" si="22"/>
        <v>0</v>
      </c>
      <c r="AF73" s="34">
        <f t="shared" si="23"/>
        <v>0</v>
      </c>
      <c r="AG73" s="34">
        <f t="shared" si="24"/>
        <v>0</v>
      </c>
      <c r="AH73" s="35"/>
      <c r="AI73" s="32"/>
    </row>
    <row r="74" spans="1:35" s="11" customFormat="1" ht="20.25" customHeight="1">
      <c r="A74" s="14">
        <v>60</v>
      </c>
      <c r="B74" s="13" t="str">
        <f>'[1]Tien 01T-2018'!B74</f>
        <v>Trà Vinh</v>
      </c>
      <c r="C74" s="27">
        <f>'[1]Tien 01T-2018'!C74</f>
        <v>602315584</v>
      </c>
      <c r="D74" s="27">
        <v>564902777</v>
      </c>
      <c r="E74" s="27">
        <v>37412807</v>
      </c>
      <c r="F74" s="27">
        <f>'[1]Tien 01T-2018'!F74</f>
        <v>4500</v>
      </c>
      <c r="G74" s="27">
        <f>'[1]Tien 01T-2018'!G74</f>
        <v>0</v>
      </c>
      <c r="H74" s="27">
        <f>'[1]Tien 01T-2018'!H74</f>
        <v>602311084</v>
      </c>
      <c r="I74" s="27">
        <f>'[1]Tien 01T-2018'!I74</f>
        <v>321973731</v>
      </c>
      <c r="J74" s="27">
        <f>'[1]Tien 01T-2018'!J74</f>
        <v>11578960</v>
      </c>
      <c r="K74" s="27">
        <f>'[1]Tien 01T-2018'!K74</f>
        <v>1666101</v>
      </c>
      <c r="L74" s="27">
        <f>'[1]Tien 01T-2018'!L74</f>
        <v>0</v>
      </c>
      <c r="M74" s="27">
        <f>'[1]Tien 01T-2018'!M74</f>
        <v>296592192</v>
      </c>
      <c r="N74" s="27">
        <f>'[1]Tien 01T-2018'!N74</f>
        <v>2454704</v>
      </c>
      <c r="O74" s="27">
        <f>'[1]Tien 01T-2018'!O74</f>
        <v>99447</v>
      </c>
      <c r="P74" s="27">
        <f>'[1]Tien 01T-2018'!P74</f>
        <v>0</v>
      </c>
      <c r="Q74" s="27">
        <f>'[1]Tien 01T-2018'!Q74</f>
        <v>9582327</v>
      </c>
      <c r="R74" s="27">
        <f>'[1]Tien 01T-2018'!R74</f>
        <v>280337353</v>
      </c>
      <c r="S74" s="27">
        <f t="shared" si="14"/>
        <v>589066023</v>
      </c>
      <c r="T74" s="28">
        <f t="shared" si="15"/>
        <v>0.04113708580778598</v>
      </c>
      <c r="U74" s="29">
        <v>564902777</v>
      </c>
      <c r="V74" s="29">
        <f t="shared" si="16"/>
        <v>37412807</v>
      </c>
      <c r="W74" s="29">
        <f t="shared" si="17"/>
        <v>0</v>
      </c>
      <c r="X74" s="22">
        <f t="shared" si="18"/>
        <v>308728670</v>
      </c>
      <c r="Y74" s="31">
        <v>271196508</v>
      </c>
      <c r="Z74" s="32">
        <f t="shared" si="19"/>
        <v>0.13839470971359263</v>
      </c>
      <c r="AA74" s="32">
        <f t="shared" si="20"/>
        <v>0.5345638484049549</v>
      </c>
      <c r="AB74" s="34">
        <f t="shared" si="25"/>
        <v>39</v>
      </c>
      <c r="AC74" s="34">
        <f t="shared" si="26"/>
        <v>18</v>
      </c>
      <c r="AD74" s="34">
        <f t="shared" si="21"/>
        <v>0</v>
      </c>
      <c r="AE74" s="34">
        <f t="shared" si="22"/>
        <v>0</v>
      </c>
      <c r="AF74" s="34">
        <f t="shared" si="23"/>
        <v>0</v>
      </c>
      <c r="AG74" s="34">
        <f t="shared" si="24"/>
        <v>0</v>
      </c>
      <c r="AH74" s="35"/>
      <c r="AI74" s="32"/>
    </row>
    <row r="75" spans="1:35" s="11" customFormat="1" ht="20.25" customHeight="1">
      <c r="A75" s="12">
        <v>61</v>
      </c>
      <c r="B75" s="13" t="str">
        <f>'[1]Tien 01T-2018'!B75</f>
        <v>Vĩnh Long</v>
      </c>
      <c r="C75" s="27">
        <f>'[1]Tien 01T-2018'!C75</f>
        <v>1316276679</v>
      </c>
      <c r="D75" s="27">
        <v>1224821151.117</v>
      </c>
      <c r="E75" s="27">
        <v>91455527.8829999</v>
      </c>
      <c r="F75" s="27">
        <f>'[1]Tien 01T-2018'!F75</f>
        <v>3830</v>
      </c>
      <c r="G75" s="27">
        <f>'[1]Tien 01T-2018'!G75</f>
        <v>0</v>
      </c>
      <c r="H75" s="27">
        <f>'[1]Tien 01T-2018'!H75</f>
        <v>1316272849</v>
      </c>
      <c r="I75" s="27">
        <f>'[1]Tien 01T-2018'!I75</f>
        <v>446564522</v>
      </c>
      <c r="J75" s="27">
        <f>'[1]Tien 01T-2018'!J75</f>
        <v>16825329</v>
      </c>
      <c r="K75" s="27">
        <f>'[1]Tien 01T-2018'!K75</f>
        <v>1408834</v>
      </c>
      <c r="L75" s="27">
        <f>'[1]Tien 01T-2018'!L75</f>
        <v>0</v>
      </c>
      <c r="M75" s="27">
        <f>'[1]Tien 01T-2018'!M75</f>
        <v>390821357</v>
      </c>
      <c r="N75" s="27">
        <f>'[1]Tien 01T-2018'!N75</f>
        <v>31535311</v>
      </c>
      <c r="O75" s="27">
        <f>'[1]Tien 01T-2018'!O75</f>
        <v>4039923</v>
      </c>
      <c r="P75" s="27">
        <f>'[1]Tien 01T-2018'!P75</f>
        <v>0</v>
      </c>
      <c r="Q75" s="27">
        <f>'[1]Tien 01T-2018'!Q75</f>
        <v>1933768</v>
      </c>
      <c r="R75" s="27">
        <f>'[1]Tien 01T-2018'!R75</f>
        <v>869708327</v>
      </c>
      <c r="S75" s="27">
        <f t="shared" si="14"/>
        <v>1298038686</v>
      </c>
      <c r="T75" s="28">
        <f t="shared" si="15"/>
        <v>0.04083209055286304</v>
      </c>
      <c r="U75" s="29">
        <v>1224821151.117</v>
      </c>
      <c r="V75" s="29">
        <f t="shared" si="16"/>
        <v>91455527.8829999</v>
      </c>
      <c r="W75" s="29">
        <f t="shared" si="17"/>
        <v>0</v>
      </c>
      <c r="X75" s="22">
        <f t="shared" si="18"/>
        <v>428330359</v>
      </c>
      <c r="Y75" s="31">
        <v>285394415.117</v>
      </c>
      <c r="Z75" s="32">
        <f t="shared" si="19"/>
        <v>0.5008365136521755</v>
      </c>
      <c r="AA75" s="32">
        <f t="shared" si="20"/>
        <v>0.33926440277125247</v>
      </c>
      <c r="AB75" s="34">
        <f t="shared" si="25"/>
        <v>19</v>
      </c>
      <c r="AC75" s="34">
        <f t="shared" si="26"/>
        <v>20</v>
      </c>
      <c r="AD75" s="34">
        <f t="shared" si="21"/>
        <v>0</v>
      </c>
      <c r="AE75" s="34">
        <f t="shared" si="22"/>
        <v>0</v>
      </c>
      <c r="AF75" s="34">
        <f t="shared" si="23"/>
        <v>0</v>
      </c>
      <c r="AG75" s="34">
        <f t="shared" si="24"/>
        <v>0</v>
      </c>
      <c r="AH75" s="35"/>
      <c r="AI75" s="32"/>
    </row>
    <row r="76" spans="1:35" s="11" customFormat="1" ht="20.25" customHeight="1">
      <c r="A76" s="14">
        <v>62</v>
      </c>
      <c r="B76" s="13" t="str">
        <f>'[1]Tien 01T-2018'!B76</f>
        <v>Vĩnh Phúc</v>
      </c>
      <c r="C76" s="27">
        <f>'[1]Tien 01T-2018'!C76</f>
        <v>434032095</v>
      </c>
      <c r="D76" s="27">
        <v>403818323</v>
      </c>
      <c r="E76" s="27">
        <v>30213772</v>
      </c>
      <c r="F76" s="27">
        <f>'[1]Tien 01T-2018'!F76</f>
        <v>727824</v>
      </c>
      <c r="G76" s="27">
        <f>'[1]Tien 01T-2018'!G76</f>
        <v>0</v>
      </c>
      <c r="H76" s="27">
        <f>'[1]Tien 01T-2018'!H76</f>
        <v>433304271</v>
      </c>
      <c r="I76" s="27">
        <f>'[1]Tien 01T-2018'!I76</f>
        <v>257538049</v>
      </c>
      <c r="J76" s="27">
        <f>'[1]Tien 01T-2018'!J76</f>
        <v>21577758</v>
      </c>
      <c r="K76" s="27">
        <f>'[1]Tien 01T-2018'!K76</f>
        <v>32263</v>
      </c>
      <c r="L76" s="27">
        <f>'[1]Tien 01T-2018'!L76</f>
        <v>10926</v>
      </c>
      <c r="M76" s="27">
        <f>'[1]Tien 01T-2018'!M76</f>
        <v>192618396</v>
      </c>
      <c r="N76" s="27">
        <f>'[1]Tien 01T-2018'!N76</f>
        <v>23960921</v>
      </c>
      <c r="O76" s="27">
        <f>'[1]Tien 01T-2018'!O76</f>
        <v>5622939</v>
      </c>
      <c r="P76" s="27">
        <f>'[1]Tien 01T-2018'!P76</f>
        <v>0</v>
      </c>
      <c r="Q76" s="27">
        <f>'[1]Tien 01T-2018'!Q76</f>
        <v>13714846</v>
      </c>
      <c r="R76" s="27">
        <f>'[1]Tien 01T-2018'!R76</f>
        <v>175766222</v>
      </c>
      <c r="S76" s="27">
        <f t="shared" si="14"/>
        <v>411683324</v>
      </c>
      <c r="T76" s="28">
        <f t="shared" si="15"/>
        <v>0.083952437645437</v>
      </c>
      <c r="U76" s="29">
        <v>403818323</v>
      </c>
      <c r="V76" s="29">
        <f t="shared" si="16"/>
        <v>30213772</v>
      </c>
      <c r="W76" s="29">
        <f t="shared" si="17"/>
        <v>0</v>
      </c>
      <c r="X76" s="22">
        <f t="shared" si="18"/>
        <v>235917102</v>
      </c>
      <c r="Y76" s="31">
        <v>228485433</v>
      </c>
      <c r="Z76" s="32">
        <f t="shared" si="19"/>
        <v>0.03252578907295153</v>
      </c>
      <c r="AA76" s="32">
        <f t="shared" si="20"/>
        <v>0.5943584364069192</v>
      </c>
      <c r="AB76" s="34">
        <f t="shared" si="25"/>
        <v>45</v>
      </c>
      <c r="AC76" s="34">
        <f t="shared" si="26"/>
        <v>6</v>
      </c>
      <c r="AD76" s="34">
        <f t="shared" si="21"/>
        <v>0</v>
      </c>
      <c r="AE76" s="34">
        <f t="shared" si="22"/>
        <v>0</v>
      </c>
      <c r="AF76" s="34">
        <f t="shared" si="23"/>
        <v>0</v>
      </c>
      <c r="AG76" s="34">
        <f t="shared" si="24"/>
        <v>0</v>
      </c>
      <c r="AH76" s="35"/>
      <c r="AI76" s="32"/>
    </row>
    <row r="77" spans="1:35" s="11" customFormat="1" ht="20.25" customHeight="1">
      <c r="A77" s="12">
        <v>63</v>
      </c>
      <c r="B77" s="13" t="str">
        <f>'[1]Tien 01T-2018'!B77</f>
        <v>Yên Bái</v>
      </c>
      <c r="C77" s="27">
        <f>'[1]Tien 01T-2018'!C77</f>
        <v>139881703</v>
      </c>
      <c r="D77" s="27">
        <v>133294450</v>
      </c>
      <c r="E77" s="27">
        <v>6587253</v>
      </c>
      <c r="F77" s="27">
        <f>'[1]Tien 01T-2018'!F77</f>
        <v>27300</v>
      </c>
      <c r="G77" s="27">
        <f>'[1]Tien 01T-2018'!G77</f>
        <v>0</v>
      </c>
      <c r="H77" s="27">
        <f>'[1]Tien 01T-2018'!H77</f>
        <v>139854403</v>
      </c>
      <c r="I77" s="27">
        <f>'[1]Tien 01T-2018'!I77</f>
        <v>66892981</v>
      </c>
      <c r="J77" s="27">
        <f>'[1]Tien 01T-2018'!J77</f>
        <v>1243482</v>
      </c>
      <c r="K77" s="27">
        <f>'[1]Tien 01T-2018'!K77</f>
        <v>180275</v>
      </c>
      <c r="L77" s="27">
        <f>'[1]Tien 01T-2018'!L77</f>
        <v>0</v>
      </c>
      <c r="M77" s="27">
        <f>'[1]Tien 01T-2018'!M77</f>
        <v>64796451</v>
      </c>
      <c r="N77" s="27">
        <f>'[1]Tien 01T-2018'!N77</f>
        <v>672773</v>
      </c>
      <c r="O77" s="27">
        <f>'[1]Tien 01T-2018'!O77</f>
        <v>0</v>
      </c>
      <c r="P77" s="27">
        <f>'[1]Tien 01T-2018'!P77</f>
        <v>0</v>
      </c>
      <c r="Q77" s="27">
        <f>'[1]Tien 01T-2018'!Q77</f>
        <v>0</v>
      </c>
      <c r="R77" s="27">
        <f>'[1]Tien 01T-2018'!R77</f>
        <v>72961422</v>
      </c>
      <c r="S77" s="27">
        <f t="shared" si="14"/>
        <v>138430646</v>
      </c>
      <c r="T77" s="28">
        <f t="shared" si="15"/>
        <v>0.02128410154123644</v>
      </c>
      <c r="U77" s="29">
        <v>133294450</v>
      </c>
      <c r="V77" s="29">
        <f t="shared" si="16"/>
        <v>6587253</v>
      </c>
      <c r="W77" s="29">
        <f t="shared" si="17"/>
        <v>0</v>
      </c>
      <c r="X77" s="22">
        <f t="shared" si="18"/>
        <v>65469224</v>
      </c>
      <c r="Y77" s="11">
        <v>60884116</v>
      </c>
      <c r="Z77" s="32">
        <f t="shared" si="19"/>
        <v>0.07530877183139195</v>
      </c>
      <c r="AA77" s="32">
        <f t="shared" si="20"/>
        <v>0.4783044335043209</v>
      </c>
      <c r="AB77" s="34">
        <f t="shared" si="25"/>
        <v>56</v>
      </c>
      <c r="AC77" s="34">
        <f t="shared" si="26"/>
        <v>34</v>
      </c>
      <c r="AD77" s="34">
        <f t="shared" si="21"/>
        <v>0</v>
      </c>
      <c r="AE77" s="34">
        <f t="shared" si="22"/>
        <v>0</v>
      </c>
      <c r="AF77" s="34">
        <f t="shared" si="23"/>
        <v>0</v>
      </c>
      <c r="AG77" s="34">
        <f t="shared" si="24"/>
        <v>0</v>
      </c>
      <c r="AH77" s="35"/>
      <c r="AI77" s="32"/>
    </row>
    <row r="78" spans="2:20" ht="15.75">
      <c r="B78" s="64"/>
      <c r="C78" s="64"/>
      <c r="D78" s="64"/>
      <c r="E78" s="64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65" t="s">
        <v>51</v>
      </c>
      <c r="Q78" s="65"/>
      <c r="R78" s="65"/>
      <c r="S78" s="65"/>
      <c r="T78" s="65"/>
    </row>
    <row r="79" spans="2:20" ht="15.75" customHeight="1">
      <c r="B79" s="19"/>
      <c r="C79" s="50" t="s">
        <v>38</v>
      </c>
      <c r="D79" s="50"/>
      <c r="E79" s="50"/>
      <c r="F79" s="18"/>
      <c r="G79" s="18"/>
      <c r="H79" s="19"/>
      <c r="I79" s="19"/>
      <c r="J79" s="19"/>
      <c r="K79" s="19"/>
      <c r="L79" s="19"/>
      <c r="M79" s="19"/>
      <c r="N79" s="19"/>
      <c r="O79" s="49"/>
      <c r="P79" s="49"/>
      <c r="Q79" s="49"/>
      <c r="R79" s="49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49"/>
      <c r="P80" s="49"/>
      <c r="Q80" s="49"/>
      <c r="R80" s="49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50" t="s">
        <v>46</v>
      </c>
      <c r="D86" s="50"/>
      <c r="E86" s="50"/>
      <c r="F86" s="18"/>
      <c r="G86" s="18"/>
      <c r="H86" s="19"/>
      <c r="I86" s="19"/>
      <c r="J86" s="19"/>
      <c r="K86" s="19"/>
      <c r="L86" s="19"/>
      <c r="M86" s="19"/>
      <c r="N86" s="19"/>
      <c r="O86" s="49"/>
      <c r="P86" s="49"/>
      <c r="Q86" s="49"/>
      <c r="R86" s="49"/>
      <c r="S86" s="19"/>
      <c r="T86" s="19"/>
    </row>
    <row r="87" ht="12.75">
      <c r="B87" s="17"/>
    </row>
  </sheetData>
  <sheetProtection/>
  <mergeCells count="47">
    <mergeCell ref="AA8:AA12"/>
    <mergeCell ref="Y8:Y12"/>
    <mergeCell ref="Z8:Z12"/>
    <mergeCell ref="B1:H1"/>
    <mergeCell ref="B2:H2"/>
    <mergeCell ref="A3:M3"/>
    <mergeCell ref="A4:T6"/>
    <mergeCell ref="Q7:T7"/>
    <mergeCell ref="A8:A12"/>
    <mergeCell ref="B8:B12"/>
    <mergeCell ref="C8:E8"/>
    <mergeCell ref="F8:F12"/>
    <mergeCell ref="G8:G12"/>
    <mergeCell ref="H8:R8"/>
    <mergeCell ref="S8:S12"/>
    <mergeCell ref="T8:T12"/>
    <mergeCell ref="O11:O12"/>
    <mergeCell ref="P11:P12"/>
    <mergeCell ref="Q11:Q12"/>
    <mergeCell ref="V8:V12"/>
    <mergeCell ref="X8:X12"/>
    <mergeCell ref="J10:Q10"/>
    <mergeCell ref="J11:J12"/>
    <mergeCell ref="K11:K12"/>
    <mergeCell ref="L11:L12"/>
    <mergeCell ref="M11:M12"/>
    <mergeCell ref="N11:N12"/>
    <mergeCell ref="W8:W12"/>
    <mergeCell ref="U8:U12"/>
    <mergeCell ref="C86:E86"/>
    <mergeCell ref="O86:R86"/>
    <mergeCell ref="O80:R80"/>
    <mergeCell ref="AB8:AB12"/>
    <mergeCell ref="AC8:AC12"/>
    <mergeCell ref="C9:C12"/>
    <mergeCell ref="D9:E9"/>
    <mergeCell ref="H9:H12"/>
    <mergeCell ref="I9:Q9"/>
    <mergeCell ref="R9:R12"/>
    <mergeCell ref="A13:B13"/>
    <mergeCell ref="B78:E78"/>
    <mergeCell ref="P78:T78"/>
    <mergeCell ref="C79:E79"/>
    <mergeCell ref="O79:R79"/>
    <mergeCell ref="D10:D12"/>
    <mergeCell ref="E10:E12"/>
    <mergeCell ref="I10:I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zoomScalePageLayoutView="0" workbookViewId="0" topLeftCell="A1">
      <selection activeCell="B8" sqref="B8:H70"/>
    </sheetView>
  </sheetViews>
  <sheetFormatPr defaultColWidth="9.00390625" defaultRowHeight="15.75"/>
  <cols>
    <col min="1" max="1" width="4.50390625" style="0" customWidth="1"/>
    <col min="2" max="2" width="12.00390625" style="0" customWidth="1"/>
    <col min="3" max="5" width="9.75390625" style="37" customWidth="1"/>
    <col min="6" max="8" width="15.75390625" style="37" customWidth="1"/>
    <col min="9" max="10" width="9.00390625" style="37" customWidth="1"/>
  </cols>
  <sheetData>
    <row r="1" spans="1:5" ht="15.75">
      <c r="A1" s="75" t="s">
        <v>0</v>
      </c>
      <c r="B1" s="75"/>
      <c r="C1" s="75"/>
      <c r="D1" s="75"/>
      <c r="E1" s="75"/>
    </row>
    <row r="2" spans="1:5" ht="32.25" customHeight="1">
      <c r="A2" s="76" t="s">
        <v>124</v>
      </c>
      <c r="B2" s="76"/>
      <c r="C2" s="76"/>
      <c r="D2" s="76"/>
      <c r="E2" s="76"/>
    </row>
    <row r="4" spans="7:8" ht="15.75">
      <c r="G4" s="77" t="s">
        <v>125</v>
      </c>
      <c r="H4" s="77"/>
    </row>
    <row r="5" spans="1:8" ht="15.75">
      <c r="A5" s="74" t="s">
        <v>3</v>
      </c>
      <c r="B5" s="74" t="s">
        <v>4</v>
      </c>
      <c r="C5" s="73" t="s">
        <v>120</v>
      </c>
      <c r="D5" s="73"/>
      <c r="E5" s="73"/>
      <c r="F5" s="73"/>
      <c r="G5" s="73"/>
      <c r="H5" s="73"/>
    </row>
    <row r="6" spans="1:8" ht="54" customHeight="1">
      <c r="A6" s="74"/>
      <c r="B6" s="74"/>
      <c r="C6" s="41" t="s">
        <v>121</v>
      </c>
      <c r="D6" s="40" t="s">
        <v>122</v>
      </c>
      <c r="E6" s="39" t="s">
        <v>123</v>
      </c>
      <c r="F6" s="41" t="s">
        <v>121</v>
      </c>
      <c r="G6" s="40" t="s">
        <v>122</v>
      </c>
      <c r="H6" s="39" t="s">
        <v>123</v>
      </c>
    </row>
    <row r="7" spans="1:8" ht="22.5" customHeight="1">
      <c r="A7" s="38"/>
      <c r="B7" s="38" t="s">
        <v>37</v>
      </c>
      <c r="C7" s="42">
        <f aca="true" t="shared" si="0" ref="C7:H7">SUM(C8:C70)</f>
        <v>171253</v>
      </c>
      <c r="D7" s="42">
        <f t="shared" si="0"/>
        <v>176049</v>
      </c>
      <c r="E7" s="45">
        <f t="shared" si="0"/>
        <v>-4796</v>
      </c>
      <c r="F7" s="42">
        <f t="shared" si="0"/>
        <v>64310641361.78699</v>
      </c>
      <c r="G7" s="42">
        <f t="shared" si="0"/>
        <v>68721340287.841</v>
      </c>
      <c r="H7" s="43">
        <f t="shared" si="0"/>
        <v>-4410698926.054002</v>
      </c>
    </row>
    <row r="8" spans="1:8" ht="15.75">
      <c r="A8" s="38">
        <v>1</v>
      </c>
      <c r="B8" s="38" t="s">
        <v>80</v>
      </c>
      <c r="C8" s="44">
        <v>10039</v>
      </c>
      <c r="D8" s="44">
        <v>10746</v>
      </c>
      <c r="E8" s="45">
        <f aca="true" t="shared" si="1" ref="E8:E39">C8-D8</f>
        <v>-707</v>
      </c>
      <c r="F8" s="44">
        <v>5958314404</v>
      </c>
      <c r="G8" s="44">
        <v>8034494879.962</v>
      </c>
      <c r="H8" s="43">
        <f aca="true" t="shared" si="2" ref="H8:H39">F8-G8</f>
        <v>-2076180475.962</v>
      </c>
    </row>
    <row r="9" spans="1:8" ht="15.75">
      <c r="A9" s="38">
        <v>2</v>
      </c>
      <c r="B9" s="38" t="s">
        <v>86</v>
      </c>
      <c r="C9" s="44">
        <v>20266</v>
      </c>
      <c r="D9" s="44">
        <v>20414</v>
      </c>
      <c r="E9" s="45">
        <f t="shared" si="1"/>
        <v>-148</v>
      </c>
      <c r="F9" s="44">
        <v>30624968379.704</v>
      </c>
      <c r="G9" s="44">
        <v>31287012588.468002</v>
      </c>
      <c r="H9" s="43">
        <f t="shared" si="2"/>
        <v>-662044208.7640038</v>
      </c>
    </row>
    <row r="10" spans="1:8" ht="15.75">
      <c r="A10" s="38">
        <v>3</v>
      </c>
      <c r="B10" s="38" t="s">
        <v>103</v>
      </c>
      <c r="C10" s="44">
        <v>1806</v>
      </c>
      <c r="D10" s="44">
        <v>1865</v>
      </c>
      <c r="E10" s="45">
        <f t="shared" si="1"/>
        <v>-59</v>
      </c>
      <c r="F10" s="44">
        <v>1274585646.3600001</v>
      </c>
      <c r="G10" s="44">
        <v>1477029185.694</v>
      </c>
      <c r="H10" s="43">
        <f t="shared" si="2"/>
        <v>-202443539.33399987</v>
      </c>
    </row>
    <row r="11" spans="1:8" ht="15.75">
      <c r="A11" s="38">
        <v>4</v>
      </c>
      <c r="B11" s="38" t="s">
        <v>72</v>
      </c>
      <c r="C11" s="44">
        <v>3622</v>
      </c>
      <c r="D11" s="44">
        <v>3666</v>
      </c>
      <c r="E11" s="45">
        <f t="shared" si="1"/>
        <v>-44</v>
      </c>
      <c r="F11" s="44">
        <v>645230868</v>
      </c>
      <c r="G11" s="44">
        <v>830390387</v>
      </c>
      <c r="H11" s="43">
        <f t="shared" si="2"/>
        <v>-185159519</v>
      </c>
    </row>
    <row r="12" spans="1:8" ht="15.75">
      <c r="A12" s="38">
        <v>5</v>
      </c>
      <c r="B12" s="38" t="s">
        <v>90</v>
      </c>
      <c r="C12" s="44">
        <v>2901</v>
      </c>
      <c r="D12" s="44">
        <v>3239</v>
      </c>
      <c r="E12" s="45">
        <f t="shared" si="1"/>
        <v>-338</v>
      </c>
      <c r="F12" s="44">
        <v>675268372.112</v>
      </c>
      <c r="G12" s="44">
        <v>851733961.933</v>
      </c>
      <c r="H12" s="43">
        <f t="shared" si="2"/>
        <v>-176465589.82099998</v>
      </c>
    </row>
    <row r="13" spans="1:8" ht="15.75">
      <c r="A13" s="38">
        <v>6</v>
      </c>
      <c r="B13" s="38" t="s">
        <v>109</v>
      </c>
      <c r="C13" s="44">
        <v>7602</v>
      </c>
      <c r="D13" s="44">
        <v>8201</v>
      </c>
      <c r="E13" s="45">
        <f t="shared" si="1"/>
        <v>-599</v>
      </c>
      <c r="F13" s="44">
        <v>806293464</v>
      </c>
      <c r="G13" s="44">
        <v>945995726</v>
      </c>
      <c r="H13" s="43">
        <f t="shared" si="2"/>
        <v>-139702262</v>
      </c>
    </row>
    <row r="14" spans="1:8" ht="15.75">
      <c r="A14" s="38">
        <v>7</v>
      </c>
      <c r="B14" s="38" t="s">
        <v>64</v>
      </c>
      <c r="C14" s="44">
        <v>2456</v>
      </c>
      <c r="D14" s="44">
        <v>2496</v>
      </c>
      <c r="E14" s="45">
        <f t="shared" si="1"/>
        <v>-40</v>
      </c>
      <c r="F14" s="44">
        <v>558766714</v>
      </c>
      <c r="G14" s="44">
        <v>663167755</v>
      </c>
      <c r="H14" s="43">
        <f t="shared" si="2"/>
        <v>-104401041</v>
      </c>
    </row>
    <row r="15" spans="1:8" ht="15.75">
      <c r="A15" s="38">
        <v>8</v>
      </c>
      <c r="B15" s="38" t="s">
        <v>58</v>
      </c>
      <c r="C15" s="44">
        <v>1731</v>
      </c>
      <c r="D15" s="44">
        <v>1740</v>
      </c>
      <c r="E15" s="45">
        <f t="shared" si="1"/>
        <v>-9</v>
      </c>
      <c r="F15" s="44">
        <v>168210723</v>
      </c>
      <c r="G15" s="44">
        <v>266713442</v>
      </c>
      <c r="H15" s="43">
        <f t="shared" si="2"/>
        <v>-98502719</v>
      </c>
    </row>
    <row r="16" spans="1:8" ht="15.75">
      <c r="A16" s="38">
        <v>9</v>
      </c>
      <c r="B16" s="38" t="s">
        <v>94</v>
      </c>
      <c r="C16" s="44">
        <v>2800</v>
      </c>
      <c r="D16" s="44">
        <v>2853</v>
      </c>
      <c r="E16" s="45">
        <f t="shared" si="1"/>
        <v>-53</v>
      </c>
      <c r="F16" s="44">
        <v>1545490966.409</v>
      </c>
      <c r="G16" s="44">
        <v>1616799125</v>
      </c>
      <c r="H16" s="43">
        <f t="shared" si="2"/>
        <v>-71308158.59100008</v>
      </c>
    </row>
    <row r="17" spans="1:8" ht="15.75">
      <c r="A17" s="38">
        <v>10</v>
      </c>
      <c r="B17" s="38" t="s">
        <v>117</v>
      </c>
      <c r="C17" s="44">
        <v>3279</v>
      </c>
      <c r="D17" s="44">
        <v>3740</v>
      </c>
      <c r="E17" s="45">
        <f t="shared" si="1"/>
        <v>-461</v>
      </c>
      <c r="F17" s="44">
        <v>869708327</v>
      </c>
      <c r="G17" s="44">
        <v>939426736</v>
      </c>
      <c r="H17" s="43">
        <f t="shared" si="2"/>
        <v>-69718409</v>
      </c>
    </row>
    <row r="18" spans="1:8" ht="15.75">
      <c r="A18" s="38">
        <v>11</v>
      </c>
      <c r="B18" s="38" t="s">
        <v>83</v>
      </c>
      <c r="C18" s="44">
        <v>5759</v>
      </c>
      <c r="D18" s="44">
        <v>5575</v>
      </c>
      <c r="E18" s="45">
        <f t="shared" si="1"/>
        <v>184</v>
      </c>
      <c r="F18" s="44">
        <v>1549565329</v>
      </c>
      <c r="G18" s="44">
        <v>1611086876</v>
      </c>
      <c r="H18" s="43">
        <f t="shared" si="2"/>
        <v>-61521547</v>
      </c>
    </row>
    <row r="19" spans="1:8" ht="15.75">
      <c r="A19" s="38">
        <v>12</v>
      </c>
      <c r="B19" s="38" t="s">
        <v>70</v>
      </c>
      <c r="C19" s="44">
        <v>3138</v>
      </c>
      <c r="D19" s="44">
        <v>3274</v>
      </c>
      <c r="E19" s="45">
        <f t="shared" si="1"/>
        <v>-136</v>
      </c>
      <c r="F19" s="44">
        <v>846983131</v>
      </c>
      <c r="G19" s="44">
        <v>904905228</v>
      </c>
      <c r="H19" s="43">
        <f t="shared" si="2"/>
        <v>-57922097</v>
      </c>
    </row>
    <row r="20" spans="1:8" ht="15.75">
      <c r="A20" s="38">
        <v>13</v>
      </c>
      <c r="B20" s="38" t="s">
        <v>67</v>
      </c>
      <c r="C20" s="44">
        <v>2908</v>
      </c>
      <c r="D20" s="44">
        <v>2966</v>
      </c>
      <c r="E20" s="45">
        <f t="shared" si="1"/>
        <v>-58</v>
      </c>
      <c r="F20" s="44">
        <v>1109106723.171</v>
      </c>
      <c r="G20" s="44">
        <v>1163375278.7919998</v>
      </c>
      <c r="H20" s="43">
        <f t="shared" si="2"/>
        <v>-54268555.62099981</v>
      </c>
    </row>
    <row r="21" spans="1:8" ht="15.75">
      <c r="A21" s="38">
        <v>14</v>
      </c>
      <c r="B21" s="38" t="s">
        <v>75</v>
      </c>
      <c r="C21" s="44">
        <v>6353</v>
      </c>
      <c r="D21" s="44">
        <v>6444</v>
      </c>
      <c r="E21" s="45">
        <f t="shared" si="1"/>
        <v>-91</v>
      </c>
      <c r="F21" s="44">
        <v>1428219829</v>
      </c>
      <c r="G21" s="44">
        <v>1477072484</v>
      </c>
      <c r="H21" s="43">
        <f t="shared" si="2"/>
        <v>-48852655</v>
      </c>
    </row>
    <row r="22" spans="1:8" ht="15.75">
      <c r="A22" s="38">
        <v>15</v>
      </c>
      <c r="B22" s="38" t="s">
        <v>66</v>
      </c>
      <c r="C22" s="44">
        <v>3144</v>
      </c>
      <c r="D22" s="44">
        <v>3267</v>
      </c>
      <c r="E22" s="45">
        <f t="shared" si="1"/>
        <v>-123</v>
      </c>
      <c r="F22" s="44">
        <v>666214634</v>
      </c>
      <c r="G22" s="44">
        <v>711205643</v>
      </c>
      <c r="H22" s="43">
        <f t="shared" si="2"/>
        <v>-44991009</v>
      </c>
    </row>
    <row r="23" spans="1:8" ht="15.75">
      <c r="A23" s="38">
        <v>16</v>
      </c>
      <c r="B23" s="38" t="s">
        <v>102</v>
      </c>
      <c r="C23" s="44">
        <v>561</v>
      </c>
      <c r="D23" s="44">
        <v>569</v>
      </c>
      <c r="E23" s="45">
        <f t="shared" si="1"/>
        <v>-8</v>
      </c>
      <c r="F23" s="44">
        <v>200184711</v>
      </c>
      <c r="G23" s="44">
        <v>244962288</v>
      </c>
      <c r="H23" s="43">
        <f t="shared" si="2"/>
        <v>-44777577</v>
      </c>
    </row>
    <row r="24" spans="1:8" ht="15.75">
      <c r="A24" s="38">
        <v>17</v>
      </c>
      <c r="B24" s="38" t="s">
        <v>97</v>
      </c>
      <c r="C24" s="44">
        <v>952</v>
      </c>
      <c r="D24" s="44">
        <v>958</v>
      </c>
      <c r="E24" s="45">
        <f t="shared" si="1"/>
        <v>-6</v>
      </c>
      <c r="F24" s="44">
        <v>97401829</v>
      </c>
      <c r="G24" s="44">
        <v>137360670</v>
      </c>
      <c r="H24" s="43">
        <f t="shared" si="2"/>
        <v>-39958841</v>
      </c>
    </row>
    <row r="25" spans="1:8" ht="15.75">
      <c r="A25" s="38">
        <v>18</v>
      </c>
      <c r="B25" s="38" t="s">
        <v>65</v>
      </c>
      <c r="C25" s="44">
        <v>3060</v>
      </c>
      <c r="D25" s="44">
        <v>3097</v>
      </c>
      <c r="E25" s="45">
        <f t="shared" si="1"/>
        <v>-37</v>
      </c>
      <c r="F25" s="44">
        <v>466085600</v>
      </c>
      <c r="G25" s="44">
        <v>504757379</v>
      </c>
      <c r="H25" s="43">
        <f t="shared" si="2"/>
        <v>-38671779</v>
      </c>
    </row>
    <row r="26" spans="1:8" ht="15.75">
      <c r="A26" s="38">
        <v>19</v>
      </c>
      <c r="B26" s="38" t="s">
        <v>95</v>
      </c>
      <c r="C26" s="44">
        <v>6967</v>
      </c>
      <c r="D26" s="44">
        <v>7312</v>
      </c>
      <c r="E26" s="45">
        <f t="shared" si="1"/>
        <v>-345</v>
      </c>
      <c r="F26" s="44">
        <v>1936050115</v>
      </c>
      <c r="G26" s="44">
        <v>1974396762</v>
      </c>
      <c r="H26" s="43">
        <f t="shared" si="2"/>
        <v>-38346647</v>
      </c>
    </row>
    <row r="27" spans="1:8" ht="15.75">
      <c r="A27" s="38">
        <v>20</v>
      </c>
      <c r="B27" s="38" t="s">
        <v>63</v>
      </c>
      <c r="C27" s="44">
        <v>3157</v>
      </c>
      <c r="D27" s="44">
        <v>3216</v>
      </c>
      <c r="E27" s="45">
        <f t="shared" si="1"/>
        <v>-59</v>
      </c>
      <c r="F27" s="44">
        <v>841748600</v>
      </c>
      <c r="G27" s="44">
        <v>878451234</v>
      </c>
      <c r="H27" s="43">
        <f t="shared" si="2"/>
        <v>-36702634</v>
      </c>
    </row>
    <row r="28" spans="1:8" ht="15.75">
      <c r="A28" s="38">
        <v>21</v>
      </c>
      <c r="B28" s="38" t="s">
        <v>71</v>
      </c>
      <c r="C28" s="44">
        <v>3343</v>
      </c>
      <c r="D28" s="44">
        <v>3379</v>
      </c>
      <c r="E28" s="45">
        <f t="shared" si="1"/>
        <v>-36</v>
      </c>
      <c r="F28" s="44">
        <v>656885361</v>
      </c>
      <c r="G28" s="44">
        <v>687585020</v>
      </c>
      <c r="H28" s="43">
        <f t="shared" si="2"/>
        <v>-30699659</v>
      </c>
    </row>
    <row r="29" spans="1:8" ht="15.75">
      <c r="A29" s="38">
        <v>22</v>
      </c>
      <c r="B29" s="38" t="s">
        <v>93</v>
      </c>
      <c r="C29" s="44">
        <v>842</v>
      </c>
      <c r="D29" s="44">
        <v>867</v>
      </c>
      <c r="E29" s="45">
        <f t="shared" si="1"/>
        <v>-25</v>
      </c>
      <c r="F29" s="44">
        <v>29138116</v>
      </c>
      <c r="G29" s="44">
        <v>46978945</v>
      </c>
      <c r="H29" s="43">
        <f t="shared" si="2"/>
        <v>-17840829</v>
      </c>
    </row>
    <row r="30" spans="1:8" ht="15.75">
      <c r="A30" s="38">
        <v>23</v>
      </c>
      <c r="B30" s="38" t="s">
        <v>114</v>
      </c>
      <c r="C30" s="44">
        <v>2883</v>
      </c>
      <c r="D30" s="44">
        <v>3004</v>
      </c>
      <c r="E30" s="45">
        <f t="shared" si="1"/>
        <v>-121</v>
      </c>
      <c r="F30" s="44">
        <v>418923637</v>
      </c>
      <c r="G30" s="44">
        <v>435377167</v>
      </c>
      <c r="H30" s="43">
        <f t="shared" si="2"/>
        <v>-16453530</v>
      </c>
    </row>
    <row r="31" spans="1:8" ht="15.75">
      <c r="A31" s="38">
        <v>24</v>
      </c>
      <c r="B31" s="38" t="s">
        <v>99</v>
      </c>
      <c r="C31" s="44">
        <v>2528</v>
      </c>
      <c r="D31" s="44">
        <v>2622</v>
      </c>
      <c r="E31" s="45">
        <f t="shared" si="1"/>
        <v>-94</v>
      </c>
      <c r="F31" s="44">
        <v>287070002.308</v>
      </c>
      <c r="G31" s="44">
        <v>303291249.664</v>
      </c>
      <c r="H31" s="43">
        <f t="shared" si="2"/>
        <v>-16221247.355999947</v>
      </c>
    </row>
    <row r="32" spans="1:8" ht="15.75">
      <c r="A32" s="38">
        <v>25</v>
      </c>
      <c r="B32" s="38" t="s">
        <v>116</v>
      </c>
      <c r="C32" s="44">
        <v>3807</v>
      </c>
      <c r="D32" s="44">
        <v>4111</v>
      </c>
      <c r="E32" s="45">
        <f t="shared" si="1"/>
        <v>-304</v>
      </c>
      <c r="F32" s="44">
        <v>280337353</v>
      </c>
      <c r="G32" s="44">
        <v>293706269</v>
      </c>
      <c r="H32" s="43">
        <f t="shared" si="2"/>
        <v>-13368916</v>
      </c>
    </row>
    <row r="33" spans="1:8" ht="15.75">
      <c r="A33" s="38">
        <v>26</v>
      </c>
      <c r="B33" s="38" t="s">
        <v>115</v>
      </c>
      <c r="C33" s="44">
        <v>3170</v>
      </c>
      <c r="D33" s="44">
        <v>3178</v>
      </c>
      <c r="E33" s="45">
        <f t="shared" si="1"/>
        <v>-8</v>
      </c>
      <c r="F33" s="44">
        <v>316365366</v>
      </c>
      <c r="G33" s="44">
        <v>327849071</v>
      </c>
      <c r="H33" s="43">
        <f t="shared" si="2"/>
        <v>-11483705</v>
      </c>
    </row>
    <row r="34" spans="1:8" ht="15.75">
      <c r="A34" s="38">
        <v>27</v>
      </c>
      <c r="B34" s="38" t="s">
        <v>76</v>
      </c>
      <c r="C34" s="44">
        <v>4522</v>
      </c>
      <c r="D34" s="44">
        <v>4594</v>
      </c>
      <c r="E34" s="45">
        <f t="shared" si="1"/>
        <v>-72</v>
      </c>
      <c r="F34" s="44">
        <v>731558139</v>
      </c>
      <c r="G34" s="44">
        <v>742947163</v>
      </c>
      <c r="H34" s="43">
        <f t="shared" si="2"/>
        <v>-11389024</v>
      </c>
    </row>
    <row r="35" spans="1:8" ht="15.75">
      <c r="A35" s="38">
        <v>28</v>
      </c>
      <c r="B35" s="38" t="s">
        <v>61</v>
      </c>
      <c r="C35" s="44">
        <v>1291</v>
      </c>
      <c r="D35" s="44">
        <v>1328</v>
      </c>
      <c r="E35" s="45">
        <f t="shared" si="1"/>
        <v>-37</v>
      </c>
      <c r="F35" s="44">
        <v>335168169</v>
      </c>
      <c r="G35" s="44">
        <v>346091393</v>
      </c>
      <c r="H35" s="43">
        <f t="shared" si="2"/>
        <v>-10923224</v>
      </c>
    </row>
    <row r="36" spans="1:8" ht="15.75">
      <c r="A36" s="38">
        <v>29</v>
      </c>
      <c r="B36" s="38" t="s">
        <v>110</v>
      </c>
      <c r="C36" s="44">
        <v>5619</v>
      </c>
      <c r="D36" s="44">
        <v>5808</v>
      </c>
      <c r="E36" s="45">
        <f t="shared" si="1"/>
        <v>-189</v>
      </c>
      <c r="F36" s="44">
        <v>600456611.7700001</v>
      </c>
      <c r="G36" s="44">
        <v>610518203</v>
      </c>
      <c r="H36" s="43">
        <f t="shared" si="2"/>
        <v>-10061591.2299999</v>
      </c>
    </row>
    <row r="37" spans="1:8" ht="15.75">
      <c r="A37" s="38">
        <v>30</v>
      </c>
      <c r="B37" s="38" t="s">
        <v>57</v>
      </c>
      <c r="C37" s="44">
        <v>3739</v>
      </c>
      <c r="D37" s="44">
        <v>3779</v>
      </c>
      <c r="E37" s="45">
        <f t="shared" si="1"/>
        <v>-40</v>
      </c>
      <c r="F37" s="44">
        <v>1394649323</v>
      </c>
      <c r="G37" s="44">
        <v>1403295523</v>
      </c>
      <c r="H37" s="43">
        <f t="shared" si="2"/>
        <v>-8646200</v>
      </c>
    </row>
    <row r="38" spans="1:8" ht="15.75">
      <c r="A38" s="38">
        <v>31</v>
      </c>
      <c r="B38" s="38" t="s">
        <v>107</v>
      </c>
      <c r="C38" s="44">
        <v>2179</v>
      </c>
      <c r="D38" s="44">
        <v>2232</v>
      </c>
      <c r="E38" s="45">
        <f t="shared" si="1"/>
        <v>-53</v>
      </c>
      <c r="F38" s="44">
        <v>196156243</v>
      </c>
      <c r="G38" s="44">
        <v>204396358</v>
      </c>
      <c r="H38" s="43">
        <f t="shared" si="2"/>
        <v>-8240115</v>
      </c>
    </row>
    <row r="39" spans="1:8" ht="15.75">
      <c r="A39" s="38">
        <v>32</v>
      </c>
      <c r="B39" s="38" t="s">
        <v>59</v>
      </c>
      <c r="C39" s="44">
        <v>2830</v>
      </c>
      <c r="D39" s="44">
        <v>2967</v>
      </c>
      <c r="E39" s="45">
        <f t="shared" si="1"/>
        <v>-137</v>
      </c>
      <c r="F39" s="44">
        <v>444395827</v>
      </c>
      <c r="G39" s="44">
        <v>451247421</v>
      </c>
      <c r="H39" s="43">
        <f t="shared" si="2"/>
        <v>-6851594</v>
      </c>
    </row>
    <row r="40" spans="1:8" ht="15.75">
      <c r="A40" s="38">
        <v>33</v>
      </c>
      <c r="B40" s="38" t="s">
        <v>84</v>
      </c>
      <c r="C40" s="44">
        <v>1595</v>
      </c>
      <c r="D40" s="44">
        <v>1584</v>
      </c>
      <c r="E40" s="45">
        <f aca="true" t="shared" si="3" ref="E40:E71">C40-D40</f>
        <v>11</v>
      </c>
      <c r="F40" s="44">
        <v>306083641</v>
      </c>
      <c r="G40" s="44">
        <v>312774985</v>
      </c>
      <c r="H40" s="43">
        <f aca="true" t="shared" si="4" ref="H40:H71">F40-G40</f>
        <v>-6691344</v>
      </c>
    </row>
    <row r="41" spans="1:8" ht="15.75">
      <c r="A41" s="38">
        <v>34</v>
      </c>
      <c r="B41" s="38" t="s">
        <v>62</v>
      </c>
      <c r="C41" s="44">
        <v>2746</v>
      </c>
      <c r="D41" s="44">
        <v>2881</v>
      </c>
      <c r="E41" s="45">
        <f t="shared" si="3"/>
        <v>-135</v>
      </c>
      <c r="F41" s="44">
        <v>223186636.26099998</v>
      </c>
      <c r="G41" s="44">
        <v>228712570.84100002</v>
      </c>
      <c r="H41" s="43">
        <f t="shared" si="4"/>
        <v>-5525934.580000043</v>
      </c>
    </row>
    <row r="42" spans="1:8" ht="15.75">
      <c r="A42" s="38">
        <v>35</v>
      </c>
      <c r="B42" s="38" t="s">
        <v>87</v>
      </c>
      <c r="C42" s="44">
        <v>1191</v>
      </c>
      <c r="D42" s="44">
        <v>1204</v>
      </c>
      <c r="E42" s="45">
        <f t="shared" si="3"/>
        <v>-13</v>
      </c>
      <c r="F42" s="44">
        <v>154046070.615</v>
      </c>
      <c r="G42" s="44">
        <v>159091166.30600002</v>
      </c>
      <c r="H42" s="43">
        <f t="shared" si="4"/>
        <v>-5045095.691000015</v>
      </c>
    </row>
    <row r="43" spans="1:8" ht="15.75">
      <c r="A43" s="38">
        <v>36</v>
      </c>
      <c r="B43" s="38" t="s">
        <v>68</v>
      </c>
      <c r="C43" s="44">
        <v>4044</v>
      </c>
      <c r="D43" s="44">
        <v>4064</v>
      </c>
      <c r="E43" s="45">
        <f t="shared" si="3"/>
        <v>-20</v>
      </c>
      <c r="F43" s="44">
        <v>426713553</v>
      </c>
      <c r="G43" s="44">
        <v>431566429</v>
      </c>
      <c r="H43" s="43">
        <f t="shared" si="4"/>
        <v>-4852876</v>
      </c>
    </row>
    <row r="44" spans="1:8" ht="15.75">
      <c r="A44" s="38">
        <v>37</v>
      </c>
      <c r="B44" s="38" t="s">
        <v>106</v>
      </c>
      <c r="C44" s="44">
        <v>465</v>
      </c>
      <c r="D44" s="44">
        <v>469</v>
      </c>
      <c r="E44" s="45">
        <f t="shared" si="3"/>
        <v>-4</v>
      </c>
      <c r="F44" s="44">
        <v>166882817</v>
      </c>
      <c r="G44" s="44">
        <v>171647693</v>
      </c>
      <c r="H44" s="43">
        <f t="shared" si="4"/>
        <v>-4764876</v>
      </c>
    </row>
    <row r="45" spans="1:8" ht="15.75">
      <c r="A45" s="38">
        <v>38</v>
      </c>
      <c r="B45" s="38" t="s">
        <v>111</v>
      </c>
      <c r="C45" s="44">
        <v>985</v>
      </c>
      <c r="D45" s="44">
        <v>1006</v>
      </c>
      <c r="E45" s="45">
        <f t="shared" si="3"/>
        <v>-21</v>
      </c>
      <c r="F45" s="44">
        <v>304498768</v>
      </c>
      <c r="G45" s="44">
        <v>307973471</v>
      </c>
      <c r="H45" s="43">
        <f t="shared" si="4"/>
        <v>-3474703</v>
      </c>
    </row>
    <row r="46" spans="1:8" ht="15.75">
      <c r="A46" s="38">
        <v>39</v>
      </c>
      <c r="B46" s="38" t="s">
        <v>88</v>
      </c>
      <c r="C46" s="44">
        <v>4013</v>
      </c>
      <c r="D46" s="44">
        <v>4043</v>
      </c>
      <c r="E46" s="45">
        <f t="shared" si="3"/>
        <v>-30</v>
      </c>
      <c r="F46" s="44">
        <v>400400253</v>
      </c>
      <c r="G46" s="44">
        <v>402930281</v>
      </c>
      <c r="H46" s="43">
        <f t="shared" si="4"/>
        <v>-2530028</v>
      </c>
    </row>
    <row r="47" spans="1:8" ht="15.75">
      <c r="A47" s="38">
        <v>40</v>
      </c>
      <c r="B47" s="38" t="s">
        <v>100</v>
      </c>
      <c r="C47" s="44">
        <v>1723</v>
      </c>
      <c r="D47" s="44">
        <v>1739</v>
      </c>
      <c r="E47" s="45">
        <f t="shared" si="3"/>
        <v>-16</v>
      </c>
      <c r="F47" s="44">
        <v>269976859.845</v>
      </c>
      <c r="G47" s="44">
        <v>272149497.35499996</v>
      </c>
      <c r="H47" s="43">
        <f t="shared" si="4"/>
        <v>-2172637.509999931</v>
      </c>
    </row>
    <row r="48" spans="1:8" ht="15.75">
      <c r="A48" s="38">
        <v>41</v>
      </c>
      <c r="B48" s="38" t="s">
        <v>105</v>
      </c>
      <c r="C48" s="44">
        <v>1545</v>
      </c>
      <c r="D48" s="44">
        <v>1553</v>
      </c>
      <c r="E48" s="45">
        <f t="shared" si="3"/>
        <v>-8</v>
      </c>
      <c r="F48" s="44">
        <v>204978548</v>
      </c>
      <c r="G48" s="44">
        <v>206449461.9</v>
      </c>
      <c r="H48" s="43">
        <f t="shared" si="4"/>
        <v>-1470913.900000006</v>
      </c>
    </row>
    <row r="49" spans="1:8" ht="15.75">
      <c r="A49" s="38">
        <v>42</v>
      </c>
      <c r="B49" s="38" t="s">
        <v>89</v>
      </c>
      <c r="C49" s="44">
        <v>604</v>
      </c>
      <c r="D49" s="44">
        <v>604</v>
      </c>
      <c r="E49" s="45">
        <f t="shared" si="3"/>
        <v>0</v>
      </c>
      <c r="F49" s="44">
        <v>483411071.53499997</v>
      </c>
      <c r="G49" s="44">
        <v>484878898.08799994</v>
      </c>
      <c r="H49" s="43">
        <f t="shared" si="4"/>
        <v>-1467826.5529999733</v>
      </c>
    </row>
    <row r="50" spans="1:8" ht="15.75">
      <c r="A50" s="38">
        <v>43</v>
      </c>
      <c r="B50" s="38" t="s">
        <v>82</v>
      </c>
      <c r="C50" s="44">
        <v>1570</v>
      </c>
      <c r="D50" s="44">
        <v>1612</v>
      </c>
      <c r="E50" s="45">
        <f t="shared" si="3"/>
        <v>-42</v>
      </c>
      <c r="F50" s="44">
        <v>220875651.67000002</v>
      </c>
      <c r="G50" s="44">
        <v>222085482</v>
      </c>
      <c r="H50" s="43">
        <f t="shared" si="4"/>
        <v>-1209830.3299999833</v>
      </c>
    </row>
    <row r="51" spans="1:8" ht="15.75">
      <c r="A51" s="38">
        <v>44</v>
      </c>
      <c r="B51" s="38" t="s">
        <v>108</v>
      </c>
      <c r="C51" s="44">
        <v>762</v>
      </c>
      <c r="D51" s="44">
        <v>776</v>
      </c>
      <c r="E51" s="45">
        <f t="shared" si="3"/>
        <v>-14</v>
      </c>
      <c r="F51" s="44">
        <v>53418061</v>
      </c>
      <c r="G51" s="44">
        <v>54239904</v>
      </c>
      <c r="H51" s="43">
        <f t="shared" si="4"/>
        <v>-821843</v>
      </c>
    </row>
    <row r="52" spans="1:8" ht="15.75">
      <c r="A52" s="38">
        <v>45</v>
      </c>
      <c r="B52" s="38" t="s">
        <v>98</v>
      </c>
      <c r="C52" s="44">
        <v>883</v>
      </c>
      <c r="D52" s="44">
        <v>888</v>
      </c>
      <c r="E52" s="45">
        <f t="shared" si="3"/>
        <v>-5</v>
      </c>
      <c r="F52" s="44">
        <v>94112838.167</v>
      </c>
      <c r="G52" s="44">
        <v>94524471</v>
      </c>
      <c r="H52" s="43">
        <f t="shared" si="4"/>
        <v>-411632.8330000043</v>
      </c>
    </row>
    <row r="53" spans="1:8" ht="15.75">
      <c r="A53" s="38">
        <v>46</v>
      </c>
      <c r="B53" s="38" t="s">
        <v>78</v>
      </c>
      <c r="C53" s="44">
        <v>398</v>
      </c>
      <c r="D53" s="44">
        <v>402</v>
      </c>
      <c r="E53" s="45">
        <f t="shared" si="3"/>
        <v>-4</v>
      </c>
      <c r="F53" s="44">
        <v>23975448</v>
      </c>
      <c r="G53" s="44">
        <v>24373526</v>
      </c>
      <c r="H53" s="43">
        <f t="shared" si="4"/>
        <v>-398078</v>
      </c>
    </row>
    <row r="54" spans="1:8" ht="15.75">
      <c r="A54" s="38">
        <v>47</v>
      </c>
      <c r="B54" s="38" t="s">
        <v>81</v>
      </c>
      <c r="C54" s="44">
        <v>630</v>
      </c>
      <c r="D54" s="44">
        <v>635</v>
      </c>
      <c r="E54" s="45">
        <f t="shared" si="3"/>
        <v>-5</v>
      </c>
      <c r="F54" s="44">
        <v>351715383</v>
      </c>
      <c r="G54" s="44">
        <v>352058723</v>
      </c>
      <c r="H54" s="43">
        <f t="shared" si="4"/>
        <v>-343340</v>
      </c>
    </row>
    <row r="55" spans="1:8" ht="15.75">
      <c r="A55" s="38">
        <v>48</v>
      </c>
      <c r="B55" s="38" t="s">
        <v>69</v>
      </c>
      <c r="C55" s="44">
        <v>397</v>
      </c>
      <c r="D55" s="44">
        <v>408</v>
      </c>
      <c r="E55" s="45">
        <f t="shared" si="3"/>
        <v>-11</v>
      </c>
      <c r="F55" s="44">
        <v>24426846</v>
      </c>
      <c r="G55" s="44">
        <v>24588415</v>
      </c>
      <c r="H55" s="43">
        <f t="shared" si="4"/>
        <v>-161569</v>
      </c>
    </row>
    <row r="56" spans="1:8" ht="15.75">
      <c r="A56" s="38">
        <v>49</v>
      </c>
      <c r="B56" s="38" t="s">
        <v>112</v>
      </c>
      <c r="C56" s="44">
        <v>1262</v>
      </c>
      <c r="D56" s="44">
        <v>1291</v>
      </c>
      <c r="E56" s="45">
        <f t="shared" si="3"/>
        <v>-29</v>
      </c>
      <c r="F56" s="44">
        <v>58549322</v>
      </c>
      <c r="G56" s="44">
        <v>58704501</v>
      </c>
      <c r="H56" s="43">
        <f t="shared" si="4"/>
        <v>-155179</v>
      </c>
    </row>
    <row r="57" spans="1:8" ht="15.75">
      <c r="A57" s="38">
        <v>50</v>
      </c>
      <c r="B57" s="38" t="s">
        <v>92</v>
      </c>
      <c r="C57" s="44">
        <v>1129</v>
      </c>
      <c r="D57" s="44">
        <v>1138</v>
      </c>
      <c r="E57" s="45">
        <f t="shared" si="3"/>
        <v>-9</v>
      </c>
      <c r="F57" s="44">
        <v>57284410</v>
      </c>
      <c r="G57" s="44">
        <v>57365384</v>
      </c>
      <c r="H57" s="43">
        <f t="shared" si="4"/>
        <v>-80974</v>
      </c>
    </row>
    <row r="58" spans="1:8" ht="15.75">
      <c r="A58" s="38">
        <v>51</v>
      </c>
      <c r="B58" s="38" t="s">
        <v>79</v>
      </c>
      <c r="C58" s="44">
        <v>738</v>
      </c>
      <c r="D58" s="44">
        <v>741</v>
      </c>
      <c r="E58" s="45">
        <f t="shared" si="3"/>
        <v>-3</v>
      </c>
      <c r="F58" s="44">
        <v>20516472</v>
      </c>
      <c r="G58" s="44">
        <v>20546410</v>
      </c>
      <c r="H58" s="43">
        <f t="shared" si="4"/>
        <v>-29938</v>
      </c>
    </row>
    <row r="59" spans="1:8" ht="15.75">
      <c r="A59" s="38">
        <v>52</v>
      </c>
      <c r="B59" s="38" t="s">
        <v>74</v>
      </c>
      <c r="C59" s="44">
        <v>416</v>
      </c>
      <c r="D59" s="44">
        <v>424</v>
      </c>
      <c r="E59" s="45">
        <f t="shared" si="3"/>
        <v>-8</v>
      </c>
      <c r="F59" s="44">
        <v>27764876.74</v>
      </c>
      <c r="G59" s="44">
        <v>27754924.740000002</v>
      </c>
      <c r="H59" s="43">
        <f t="shared" si="4"/>
        <v>9951.999999996275</v>
      </c>
    </row>
    <row r="60" spans="1:8" ht="15.75">
      <c r="A60" s="38">
        <v>53</v>
      </c>
      <c r="B60" s="38" t="s">
        <v>91</v>
      </c>
      <c r="C60" s="44">
        <v>181</v>
      </c>
      <c r="D60" s="44">
        <v>182</v>
      </c>
      <c r="E60" s="45">
        <f t="shared" si="3"/>
        <v>-1</v>
      </c>
      <c r="F60" s="44">
        <v>22256240</v>
      </c>
      <c r="G60" s="44">
        <v>22245881</v>
      </c>
      <c r="H60" s="43">
        <f t="shared" si="4"/>
        <v>10359</v>
      </c>
    </row>
    <row r="61" spans="1:8" ht="15.75">
      <c r="A61" s="38">
        <v>54</v>
      </c>
      <c r="B61" s="38" t="s">
        <v>60</v>
      </c>
      <c r="C61" s="44">
        <v>504</v>
      </c>
      <c r="D61" s="44">
        <v>506</v>
      </c>
      <c r="E61" s="45">
        <f t="shared" si="3"/>
        <v>-2</v>
      </c>
      <c r="F61" s="44">
        <v>18583819</v>
      </c>
      <c r="G61" s="44">
        <v>18568956</v>
      </c>
      <c r="H61" s="43">
        <f t="shared" si="4"/>
        <v>14863</v>
      </c>
    </row>
    <row r="62" spans="1:8" ht="15.75">
      <c r="A62" s="38">
        <v>55</v>
      </c>
      <c r="B62" s="38" t="s">
        <v>101</v>
      </c>
      <c r="C62" s="44">
        <v>1406</v>
      </c>
      <c r="D62" s="44">
        <v>1419</v>
      </c>
      <c r="E62" s="45">
        <f t="shared" si="3"/>
        <v>-13</v>
      </c>
      <c r="F62" s="44">
        <v>134962363</v>
      </c>
      <c r="G62" s="44">
        <v>134852312</v>
      </c>
      <c r="H62" s="43">
        <f t="shared" si="4"/>
        <v>110051</v>
      </c>
    </row>
    <row r="63" spans="1:8" ht="15.75">
      <c r="A63" s="38">
        <v>56</v>
      </c>
      <c r="B63" s="38" t="s">
        <v>96</v>
      </c>
      <c r="C63" s="44">
        <v>1660</v>
      </c>
      <c r="D63" s="44">
        <v>1677</v>
      </c>
      <c r="E63" s="45">
        <f t="shared" si="3"/>
        <v>-17</v>
      </c>
      <c r="F63" s="44">
        <v>226758385</v>
      </c>
      <c r="G63" s="44">
        <v>226598977</v>
      </c>
      <c r="H63" s="43">
        <f t="shared" si="4"/>
        <v>159408</v>
      </c>
    </row>
    <row r="64" spans="1:8" ht="15.75">
      <c r="A64" s="38">
        <v>57</v>
      </c>
      <c r="B64" s="38" t="s">
        <v>118</v>
      </c>
      <c r="C64" s="44">
        <v>1330</v>
      </c>
      <c r="D64" s="44">
        <v>1333</v>
      </c>
      <c r="E64" s="45">
        <f t="shared" si="3"/>
        <v>-3</v>
      </c>
      <c r="F64" s="44">
        <v>175766222</v>
      </c>
      <c r="G64" s="44">
        <v>175332890</v>
      </c>
      <c r="H64" s="43">
        <f t="shared" si="4"/>
        <v>433332</v>
      </c>
    </row>
    <row r="65" spans="1:8" ht="15.75">
      <c r="A65" s="38">
        <v>58</v>
      </c>
      <c r="B65" s="38" t="s">
        <v>119</v>
      </c>
      <c r="C65" s="44">
        <v>1100</v>
      </c>
      <c r="D65" s="44">
        <v>1127</v>
      </c>
      <c r="E65" s="45">
        <f t="shared" si="3"/>
        <v>-27</v>
      </c>
      <c r="F65" s="44">
        <v>72961422</v>
      </c>
      <c r="G65" s="44">
        <v>72410334</v>
      </c>
      <c r="H65" s="43">
        <f t="shared" si="4"/>
        <v>551088</v>
      </c>
    </row>
    <row r="66" spans="1:8" ht="15.75">
      <c r="A66" s="38">
        <v>59</v>
      </c>
      <c r="B66" s="38" t="s">
        <v>85</v>
      </c>
      <c r="C66" s="44">
        <v>525</v>
      </c>
      <c r="D66" s="44">
        <v>528</v>
      </c>
      <c r="E66" s="45">
        <f t="shared" si="3"/>
        <v>-3</v>
      </c>
      <c r="F66" s="44">
        <v>60221549.513</v>
      </c>
      <c r="G66" s="44">
        <v>59571561.513000004</v>
      </c>
      <c r="H66" s="43">
        <f t="shared" si="4"/>
        <v>649987.9999999925</v>
      </c>
    </row>
    <row r="67" spans="1:8" ht="15.75">
      <c r="A67" s="38">
        <v>60</v>
      </c>
      <c r="B67" s="38" t="s">
        <v>73</v>
      </c>
      <c r="C67" s="44">
        <v>1357</v>
      </c>
      <c r="D67" s="44">
        <v>1376</v>
      </c>
      <c r="E67" s="45">
        <f t="shared" si="3"/>
        <v>-19</v>
      </c>
      <c r="F67" s="44">
        <v>245724300</v>
      </c>
      <c r="G67" s="44">
        <v>245049404</v>
      </c>
      <c r="H67" s="43">
        <f t="shared" si="4"/>
        <v>674896</v>
      </c>
    </row>
    <row r="68" spans="1:8" ht="15.75">
      <c r="A68" s="38">
        <v>61</v>
      </c>
      <c r="B68" s="38" t="s">
        <v>77</v>
      </c>
      <c r="C68" s="44">
        <v>3368</v>
      </c>
      <c r="D68" s="44">
        <v>3404</v>
      </c>
      <c r="E68" s="45">
        <f t="shared" si="3"/>
        <v>-36</v>
      </c>
      <c r="F68" s="44">
        <v>474068967.107</v>
      </c>
      <c r="G68" s="44">
        <v>472741434.585</v>
      </c>
      <c r="H68" s="43">
        <f t="shared" si="4"/>
        <v>1327532.5220000148</v>
      </c>
    </row>
    <row r="69" spans="1:8" ht="15.75">
      <c r="A69" s="38">
        <v>62</v>
      </c>
      <c r="B69" s="38" t="s">
        <v>113</v>
      </c>
      <c r="C69" s="44">
        <v>1879</v>
      </c>
      <c r="D69" s="44">
        <v>1896</v>
      </c>
      <c r="E69" s="45">
        <f t="shared" si="3"/>
        <v>-17</v>
      </c>
      <c r="F69" s="44">
        <v>288149469</v>
      </c>
      <c r="G69" s="44">
        <v>280978365</v>
      </c>
      <c r="H69" s="43">
        <f t="shared" si="4"/>
        <v>7171104</v>
      </c>
    </row>
    <row r="70" spans="1:8" ht="15.75">
      <c r="A70" s="38">
        <v>63</v>
      </c>
      <c r="B70" s="38" t="s">
        <v>104</v>
      </c>
      <c r="C70" s="44">
        <v>1593</v>
      </c>
      <c r="D70" s="44">
        <v>1632</v>
      </c>
      <c r="E70" s="45">
        <f t="shared" si="3"/>
        <v>-39</v>
      </c>
      <c r="F70" s="44">
        <v>758868584.5</v>
      </c>
      <c r="G70" s="44">
        <v>724952566</v>
      </c>
      <c r="H70" s="43">
        <f t="shared" si="4"/>
        <v>33916018.5</v>
      </c>
    </row>
  </sheetData>
  <sheetProtection/>
  <mergeCells count="6">
    <mergeCell ref="C5:H5"/>
    <mergeCell ref="B5:B6"/>
    <mergeCell ref="A5:A6"/>
    <mergeCell ref="A1:E1"/>
    <mergeCell ref="A2:E2"/>
    <mergeCell ref="G4:H4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Nguyen</cp:lastModifiedBy>
  <cp:lastPrinted>2017-11-08T09:51:25Z</cp:lastPrinted>
  <dcterms:created xsi:type="dcterms:W3CDTF">2015-11-10T02:15:15Z</dcterms:created>
  <dcterms:modified xsi:type="dcterms:W3CDTF">2018-01-17T09:39:07Z</dcterms:modified>
  <cp:category/>
  <cp:version/>
  <cp:contentType/>
  <cp:contentStatus/>
</cp:coreProperties>
</file>